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Proyecto Ley de Ing." sheetId="1" r:id="rId1"/>
    <sheet name="Calendario de Ing." sheetId="2" r:id="rId2"/>
    <sheet name="Concentrado Estadístico de Ing." sheetId="3" r:id="rId3"/>
  </sheets>
  <definedNames>
    <definedName name="_xlnm.Print_Titles" localSheetId="1">'Calendario de Ing.'!$12:$14</definedName>
    <definedName name="_xlnm.Print_Titles" localSheetId="2">'Concentrado Estadístico de Ing.'!$14:$17</definedName>
  </definedNames>
  <calcPr fullCalcOnLoad="1"/>
</workbook>
</file>

<file path=xl/comments3.xml><?xml version="1.0" encoding="utf-8"?>
<comments xmlns="http://schemas.openxmlformats.org/spreadsheetml/2006/main">
  <authors>
    <author>usuario</author>
  </authors>
  <commentList>
    <comment ref="A117" authorId="0">
      <text>
        <r>
          <rPr>
            <b/>
            <sz val="10"/>
            <rFont val="Tahoma"/>
            <family val="2"/>
          </rPr>
          <t>ESTA CUENTA SE CODIFICARA DE ACUERDO A LAS MULTAS QUE COBRE EL AYUNTAMIENTO.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<sst xmlns="http://schemas.openxmlformats.org/spreadsheetml/2006/main" count="731" uniqueCount="534">
  <si>
    <t>IMPUESTOS</t>
  </si>
  <si>
    <t>Impuestos sobre los ingresos</t>
  </si>
  <si>
    <t>Impuesto sobre espectáculos públicos</t>
  </si>
  <si>
    <t>Impuesto sobre loterias, rifas, sorteos y concursos</t>
  </si>
  <si>
    <t>Impuesto sobre juegos permitidos</t>
  </si>
  <si>
    <t>Impuesto sobre el patrimonio</t>
  </si>
  <si>
    <t>Impuesto predial</t>
  </si>
  <si>
    <t>Impuesto sobre traslación de dominio de bienes inmuebles</t>
  </si>
  <si>
    <t>Impuestos sobre fraccionamiento</t>
  </si>
  <si>
    <t>Accesorios de impuestos</t>
  </si>
  <si>
    <t>Otros impuestos;</t>
  </si>
  <si>
    <t>Contribución adicional sobre ingresos municipales</t>
  </si>
  <si>
    <t>Impuestos no comprendidos en las fracciones de la Ley de Ingresos causados en ejercicios fiscales pendientes de liquidación o pago.</t>
  </si>
  <si>
    <t>Impuestos de ejercicios fiscales anteriores</t>
  </si>
  <si>
    <t>CONTRIBUCIONES DE MEJORAS</t>
  </si>
  <si>
    <t>Contribuciones de mejoras por obras públicas;</t>
  </si>
  <si>
    <t>Obras públicas de tipo corriente</t>
  </si>
  <si>
    <t>Accesorios de contribuciones de mejoras</t>
  </si>
  <si>
    <t>Contribuciones de mejoras no comprendidos en las fracciones de la Ley de Ingresos causados en ejercicios fiscales anteriores pendientes de liquidación o pago.</t>
  </si>
  <si>
    <t>Contribuciones de mejoras de ejercicios fiscales anteriores</t>
  </si>
  <si>
    <t>DERECHOS</t>
  </si>
  <si>
    <t>Derechos por el uso, goce, aprovechamiento o explotación de bienes de dominio público;</t>
  </si>
  <si>
    <t>Derechos por ocupación de inmuebles de dominio público</t>
  </si>
  <si>
    <t>Derechos por prestación de servicios;</t>
  </si>
  <si>
    <t>Derechos por registro y refrendo anual de toda actividad económica</t>
  </si>
  <si>
    <t>Derechos por obras materiales</t>
  </si>
  <si>
    <t>Derechos por los servicios de agua potable y drenaje del municipio</t>
  </si>
  <si>
    <t>Derechos por expedición de certificados y constancias</t>
  </si>
  <si>
    <t>Derechos por servicios de rastro y lugares autorizados</t>
  </si>
  <si>
    <t>Derechos por servicios de panteones</t>
  </si>
  <si>
    <t>Derechos por servicios de recolección, transporte y disposición final de desechos sólidos</t>
  </si>
  <si>
    <t>Derechos por limpieza de predios no edificados</t>
  </si>
  <si>
    <t>Derechos por prestación de servicios de supervisión técnica sobre explotación de bancos de material</t>
  </si>
  <si>
    <t>Derechos por servicios prestados por la tesoreria</t>
  </si>
  <si>
    <t>Derechos por servicios del registro civil</t>
  </si>
  <si>
    <t>Derechos en material de tránsito municipal</t>
  </si>
  <si>
    <t>Derechos en material de salud animal</t>
  </si>
  <si>
    <t>Accesorios;</t>
  </si>
  <si>
    <t>Accesorios de derechos</t>
  </si>
  <si>
    <t>Derechos no comprendidos en las fracciones de la Ley de Ingresos causados en ejercicios fiscales anteriores pendientes de liquidación o pago.</t>
  </si>
  <si>
    <t>Derechos de ejercicios fiscales anteriores</t>
  </si>
  <si>
    <t>PRODUCTOS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</si>
  <si>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</si>
  <si>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</si>
  <si>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</si>
  <si>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</si>
  <si>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</si>
  <si>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Productos de capital</t>
  </si>
  <si>
    <t>Terrenos</t>
  </si>
  <si>
    <t>Viviendas</t>
  </si>
  <si>
    <t>Edificios no habitacionales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</si>
  <si>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</si>
  <si>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</si>
  <si>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</si>
  <si>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</si>
  <si>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</si>
  <si>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</si>
  <si>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</si>
  <si>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</si>
  <si>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</si>
  <si>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</si>
  <si>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</si>
  <si>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</si>
  <si>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</si>
  <si>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</si>
  <si>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Productos no comprendidos en las fracciones de la ley de ingresos causados en ejercicios fiscales anteriores pendientes de liquidación o pago.</t>
  </si>
  <si>
    <t>Productos de ejercicios fiscales anteriores</t>
  </si>
  <si>
    <t>APROVECHAMIENTOS</t>
  </si>
  <si>
    <t>Aprovechamientos de tipo corriente;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</si>
  <si>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</si>
  <si>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</si>
  <si>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</si>
  <si>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</si>
  <si>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</si>
  <si>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 la aplicación de leyes</t>
  </si>
  <si>
    <t>Aprovechamientos por aportaciones y cooperaciones</t>
  </si>
  <si>
    <t>Accesorios de aprovechamientos</t>
  </si>
  <si>
    <t>Otros aprovechamientos</t>
  </si>
  <si>
    <t>Aprovechamientos no comprendidos en las fracciones de la ley de ingresos causados en ejercicios fiscales anteriores pendientes de liquidación o pago;</t>
  </si>
  <si>
    <t>Aprovechamientos de ejercicios fiscales anteriores</t>
  </si>
  <si>
    <t>INGRESOS POR VENTA DE BIENES Y SERVICIOS</t>
  </si>
  <si>
    <t>Ingresos por venta de bienes y servicios de organismos descentralizados</t>
  </si>
  <si>
    <t>Servicios</t>
  </si>
  <si>
    <t>Ventas</t>
  </si>
  <si>
    <t>Productos</t>
  </si>
  <si>
    <t>Otros ingresos</t>
  </si>
  <si>
    <t>Ingresos de operación de entidades paraestatales empresariales y no financieras</t>
  </si>
  <si>
    <t>Ingresos por venta de bienes y servicios producidos en establecimientos del gobierno</t>
  </si>
  <si>
    <t>PARTICIPACIONES Y APORTACIONES</t>
  </si>
  <si>
    <t xml:space="preserve">Participaciones </t>
  </si>
  <si>
    <t>Participaciones federales</t>
  </si>
  <si>
    <t>Aportaciones</t>
  </si>
  <si>
    <t>Aportaciones federales</t>
  </si>
  <si>
    <t>Seguridad pública ramo 036</t>
  </si>
  <si>
    <t>Aportaciones de otros programas</t>
  </si>
  <si>
    <t>Convenios</t>
  </si>
  <si>
    <t>Ingresos extraordinarios</t>
  </si>
  <si>
    <t>TRANSFERENCIAS, ASIGNACIONES, SUBSIDIOS Y OTRAS AYUDAS</t>
  </si>
  <si>
    <t>Transferencias internas y asignaciones al sector público</t>
  </si>
  <si>
    <t>Transferencias para apoyos de programas</t>
  </si>
  <si>
    <t>Subsidios y subvenciones</t>
  </si>
  <si>
    <t>Ayudas sociales</t>
  </si>
  <si>
    <t>Ayudas sociales a personas</t>
  </si>
  <si>
    <t>Becas y otras ayudas para programas de capacitación</t>
  </si>
  <si>
    <t>Ayudas sociales a actividades cientificas o académicas</t>
  </si>
  <si>
    <t>Ayudas para desastres naturales y otros siniestros</t>
  </si>
  <si>
    <t>INGRESOS DERIVADOS DE FINANCIAMIENTO</t>
  </si>
  <si>
    <t>Endeudamiento interno</t>
  </si>
  <si>
    <t>Deuda pública interna</t>
  </si>
  <si>
    <t>RESUMEN</t>
  </si>
  <si>
    <t>TOTAL DE INGRESOS ORDINARIOS</t>
  </si>
  <si>
    <t>SUMAS</t>
  </si>
  <si>
    <t>TOTAL PROYECTO DE LEY DE INGRESOS</t>
  </si>
  <si>
    <t>Recursos Fiscales</t>
  </si>
  <si>
    <t>Recursos provenientes de la Federación</t>
  </si>
  <si>
    <t>Recursos provenientes de financiamientos</t>
  </si>
  <si>
    <t>Ingresos propios</t>
  </si>
  <si>
    <t>Otros recursos</t>
  </si>
  <si>
    <t>Fecha de elaboración:</t>
  </si>
  <si>
    <t>PROYECTO DE LA LEY DE INGRESOS PARA EL EJERCICIO FISCAL XXXX</t>
  </si>
  <si>
    <t>H. AYUNTAMIENTO DE ________________, DEL ESTADO DE VERACRUZ DE IGNACIO DE LA LLAVE</t>
  </si>
  <si>
    <t>H. AYUNTAMIENTO DE ______________________, DEL ESTADO DE VERACRUZ DE IGNACIO DE LA LLAVE</t>
  </si>
  <si>
    <t xml:space="preserve"> CALENDARIO DE INGRESOS BASE MENSUAL PARA EL EJERCICIO XXXX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</si>
  <si>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</si>
  <si>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</si>
  <si>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</si>
  <si>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</si>
  <si>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</si>
  <si>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</si>
  <si>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</si>
  <si>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</si>
  <si>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</si>
  <si>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</si>
  <si>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</si>
  <si>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</si>
  <si>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</si>
  <si>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PRESUPUESTADO 2015</t>
  </si>
  <si>
    <t>CLAVE COI</t>
  </si>
  <si>
    <t>DESCRIPCIÓN</t>
  </si>
  <si>
    <t>TOTAL</t>
  </si>
  <si>
    <t xml:space="preserve">JULIO </t>
  </si>
  <si>
    <t>4101-00-00000</t>
  </si>
  <si>
    <t>4101-01-00000</t>
  </si>
  <si>
    <t>PREDIAL</t>
  </si>
  <si>
    <t>4101-01-01001</t>
  </si>
  <si>
    <t>Predial Urbano Corriente</t>
  </si>
  <si>
    <t>4101-01-01002</t>
  </si>
  <si>
    <t>Predial Rural Corriente</t>
  </si>
  <si>
    <t>4101-01-01003</t>
  </si>
  <si>
    <t>Predial Urbano Rezago</t>
  </si>
  <si>
    <t>4101-01-01004</t>
  </si>
  <si>
    <t>Predial Rural Rezago</t>
  </si>
  <si>
    <t>4101-02-00000</t>
  </si>
  <si>
    <t>SOBRE TRASLACIÓN DE DOMINIO DE BIENES INMUEBLES</t>
  </si>
  <si>
    <t>4101-02-01001</t>
  </si>
  <si>
    <t>Traslación de dominio de bienes inmuebles</t>
  </si>
  <si>
    <t>4101-03-00000</t>
  </si>
  <si>
    <t>SOBRE ESPECTÁCULOS PÚBLICOS</t>
  </si>
  <si>
    <t>4101-03-01001</t>
  </si>
  <si>
    <t>Sobre espectáculos públicos</t>
  </si>
  <si>
    <t>4101-04-00000</t>
  </si>
  <si>
    <t>4101-04-01001</t>
  </si>
  <si>
    <t>Sobre loterías rifas, sorteos y concursos</t>
  </si>
  <si>
    <t>4101-05-00000</t>
  </si>
  <si>
    <t>SOBRE JUEGOS PERMITIDOS</t>
  </si>
  <si>
    <t>4101-05-01001</t>
  </si>
  <si>
    <t>Sobre juegos permitidos</t>
  </si>
  <si>
    <t>4101-06-00000</t>
  </si>
  <si>
    <t>CONTRIBUCIÓN ADICIONAL INGRESOS MUNICIPALES</t>
  </si>
  <si>
    <t>4101-06-01001</t>
  </si>
  <si>
    <t>Adicional urbano corriente</t>
  </si>
  <si>
    <t>4101-06-01002</t>
  </si>
  <si>
    <t>Adicional urbano rezago</t>
  </si>
  <si>
    <t>4101-06-01003</t>
  </si>
  <si>
    <t>Adicional rural rezago</t>
  </si>
  <si>
    <t>4101-06-01004</t>
  </si>
  <si>
    <t>4101-06-01005</t>
  </si>
  <si>
    <t>Adicional sobre espectáculos públicos</t>
  </si>
  <si>
    <t>4101-06-01007</t>
  </si>
  <si>
    <t>Adicional sobre juegos permitidos</t>
  </si>
  <si>
    <t>4101-06-01008</t>
  </si>
  <si>
    <t>Adicional sobre derechos</t>
  </si>
  <si>
    <t>4101-06-01009</t>
  </si>
  <si>
    <t>Adicional sobre productos corriente</t>
  </si>
  <si>
    <t>4101-06-01010</t>
  </si>
  <si>
    <t>Adicional sobre productos rezago</t>
  </si>
  <si>
    <t>4101-06-01011</t>
  </si>
  <si>
    <t>Adicional sobre fraccionamientos corriente</t>
  </si>
  <si>
    <t>4101-06-01012</t>
  </si>
  <si>
    <t>Adicional sobre fraccionamientos rezago</t>
  </si>
  <si>
    <t>4101-07-00000</t>
  </si>
  <si>
    <t>SOBRE FRACCIONAMIENTOS</t>
  </si>
  <si>
    <t>4101-07-01001</t>
  </si>
  <si>
    <t>Sobre fraccionamientos corriente</t>
  </si>
  <si>
    <t>4101-07-01002</t>
  </si>
  <si>
    <t>Sobre fraccionamientos rezago</t>
  </si>
  <si>
    <t>4102-00-00000</t>
  </si>
  <si>
    <t>4102-01-00000</t>
  </si>
  <si>
    <t>REG. REFRENDO ANUAL DE ACT. ECONÓMICAS</t>
  </si>
  <si>
    <t>4102-01-01001</t>
  </si>
  <si>
    <t>Por venta de bebidas alcohólicas</t>
  </si>
  <si>
    <t>4102-02-00000</t>
  </si>
  <si>
    <t>POR ANUNCIOS COMERCIALES Y PUBLICIDAD</t>
  </si>
  <si>
    <t>4102-02-01001</t>
  </si>
  <si>
    <t>Por anuncios comerciales y publicidad</t>
  </si>
  <si>
    <t>4102-03-00000</t>
  </si>
  <si>
    <t>POR OBRAS MATERIALES</t>
  </si>
  <si>
    <t>4102-03-01001</t>
  </si>
  <si>
    <t>Alineamiento de predios</t>
  </si>
  <si>
    <t>4102-03-01002</t>
  </si>
  <si>
    <t>4102-03-01003</t>
  </si>
  <si>
    <t>Por licencias</t>
  </si>
  <si>
    <t>4102-03-01004</t>
  </si>
  <si>
    <t>Por deslinde de predios</t>
  </si>
  <si>
    <t>4102-03-01005</t>
  </si>
  <si>
    <t>Por registro estudio y aprobación de pla</t>
  </si>
  <si>
    <t>4102-04-00000</t>
  </si>
  <si>
    <t>SERVICIOS DE AGUA POTABLE Y DRENAJE</t>
  </si>
  <si>
    <t>4102-04-01001</t>
  </si>
  <si>
    <t>Servicios de agua y drenaje corriente</t>
  </si>
  <si>
    <t>4102-04-01002</t>
  </si>
  <si>
    <t>Servicios de agua y drenaje rezago</t>
  </si>
  <si>
    <t>4102-05-00000</t>
  </si>
  <si>
    <t>POR EXPEDICIÓN DE CERTIFICADOS Y CONSTANCIAS</t>
  </si>
  <si>
    <t>4102-05-01001</t>
  </si>
  <si>
    <t>Por expedición de certificados y constancias</t>
  </si>
  <si>
    <t>4102-05-01002</t>
  </si>
  <si>
    <t>La evaluación del impacto ambiental</t>
  </si>
  <si>
    <t>4102-06-00000</t>
  </si>
  <si>
    <t>SERVICIOS DE RASTRO O LUGARES AUTORIZADOS</t>
  </si>
  <si>
    <t>4102-06-01001</t>
  </si>
  <si>
    <t>Servicios de rastro o lugares autorizados</t>
  </si>
  <si>
    <t>4102-07-00000</t>
  </si>
  <si>
    <t>POR SERVICIOS DE PANTEONES</t>
  </si>
  <si>
    <t>4102-07-01001</t>
  </si>
  <si>
    <t>Por servicios de panteones</t>
  </si>
  <si>
    <t>4102-08-00000</t>
  </si>
  <si>
    <t>SER. RECOLECCIÓN, TRANSP. DISP FINAL DS</t>
  </si>
  <si>
    <t>4102-08-01001</t>
  </si>
  <si>
    <t>Servicio de recolección, transporte DF d</t>
  </si>
  <si>
    <t>4102-09-00000</t>
  </si>
  <si>
    <t>POR LIMPIEZA DE PREDIOS NO EDIFICADOS</t>
  </si>
  <si>
    <t>4102-09-01001</t>
  </si>
  <si>
    <t>Por limpieza de predios no edificados</t>
  </si>
  <si>
    <t>4102-10-00000</t>
  </si>
  <si>
    <t>PRESTACIÓN SERV. SUPERVISIÓN TÉC. EXP B.M.</t>
  </si>
  <si>
    <t>4102-10-01001</t>
  </si>
  <si>
    <t>4102-11-00000</t>
  </si>
  <si>
    <t>POR SERVICIOS PRESTADOS POR LA TESORERIA</t>
  </si>
  <si>
    <t>4102-11-01001</t>
  </si>
  <si>
    <t>Rectificación o cancelación de los datos</t>
  </si>
  <si>
    <t>4102-11-01002</t>
  </si>
  <si>
    <t>Expedición de constancias de datos catast</t>
  </si>
  <si>
    <t>4102-11-01003</t>
  </si>
  <si>
    <t>Expedición de cartografía catastral</t>
  </si>
  <si>
    <t>4102-11-01004</t>
  </si>
  <si>
    <t>Certificación de documentos públicos</t>
  </si>
  <si>
    <t>4102-12-00000</t>
  </si>
  <si>
    <t>POR SERVICIOS DE REGISTRO CIVIL</t>
  </si>
  <si>
    <t>4102-12-01001</t>
  </si>
  <si>
    <t>Expedición de copias de actas</t>
  </si>
  <si>
    <t>4102-12-01003</t>
  </si>
  <si>
    <t>Reconocimiento de hijos</t>
  </si>
  <si>
    <t>4102-12-01004</t>
  </si>
  <si>
    <t>Adopciones</t>
  </si>
  <si>
    <t>4102-12-01005</t>
  </si>
  <si>
    <t>Celebración de matrimonios</t>
  </si>
  <si>
    <t>4102-12-01006</t>
  </si>
  <si>
    <t>Inscripción de setencias</t>
  </si>
  <si>
    <t>4102-12-01007</t>
  </si>
  <si>
    <t>Divorcios</t>
  </si>
  <si>
    <t>4102-12-01008</t>
  </si>
  <si>
    <t>Registro de defunción</t>
  </si>
  <si>
    <t>4102-12-01009</t>
  </si>
  <si>
    <t>Rectificación de actas</t>
  </si>
  <si>
    <t>4102-13-00000</t>
  </si>
  <si>
    <t>POR OCUPACIÓN DE INMUEBLES DE DOMINIO PÚB</t>
  </si>
  <si>
    <t>4102-13-01001</t>
  </si>
  <si>
    <t>Por ocupación de inmuebles de dominio púb</t>
  </si>
  <si>
    <t>4103-00-00000</t>
  </si>
  <si>
    <t>CONTRIBUCIONES POR MEJORAS</t>
  </si>
  <si>
    <t>4103-01-01001</t>
  </si>
  <si>
    <t>Captación de agua</t>
  </si>
  <si>
    <t>4103-01-01002</t>
  </si>
  <si>
    <t>Instalación de tuberías</t>
  </si>
  <si>
    <t>4103-01-01003</t>
  </si>
  <si>
    <t>Construcción o reconstrucción de alcanta</t>
  </si>
  <si>
    <t>4103-01-01004</t>
  </si>
  <si>
    <t>Pavimentación de calles o avenidas</t>
  </si>
  <si>
    <t>4103-01-01005</t>
  </si>
  <si>
    <t>Apertura ampliación de calles y avenidas</t>
  </si>
  <si>
    <t>4103-01-01006</t>
  </si>
  <si>
    <t>Construcción y reconstrucción de banquet</t>
  </si>
  <si>
    <t>4103-01-01007</t>
  </si>
  <si>
    <t>Instalación de alumbrado público</t>
  </si>
  <si>
    <t>4104-00-00000</t>
  </si>
  <si>
    <t>4104-01-00000</t>
  </si>
  <si>
    <t>4104-01-01002</t>
  </si>
  <si>
    <t>Arrendamiento de bienes mueble e inmue corrie</t>
  </si>
  <si>
    <t>4104-01-01003</t>
  </si>
  <si>
    <t>Arrendamiento de bienes mueble e inmue rezago</t>
  </si>
  <si>
    <t>4104-01-01004</t>
  </si>
  <si>
    <t>Explo. Enajen. Naturaleza bienes</t>
  </si>
  <si>
    <t>4104-01-01005</t>
  </si>
  <si>
    <t>Venta de impresos y papel especial</t>
  </si>
  <si>
    <t>4104-01-01006</t>
  </si>
  <si>
    <t>Rendimientos finan.provenientes capital</t>
  </si>
  <si>
    <t>4104-01-01007</t>
  </si>
  <si>
    <t>Actividades de empresas o establecimientos</t>
  </si>
  <si>
    <t>4104-01-01008</t>
  </si>
  <si>
    <t>Almacenaje o guarda de bienes</t>
  </si>
  <si>
    <t>4104-01-01009</t>
  </si>
  <si>
    <t>Diversos</t>
  </si>
  <si>
    <t>4104-01-01010</t>
  </si>
  <si>
    <t xml:space="preserve">Adicionales </t>
  </si>
  <si>
    <t>4105-00-00000</t>
  </si>
  <si>
    <t>4105-01-00000</t>
  </si>
  <si>
    <t>MULTAS ADMINISTRATIVAS</t>
  </si>
  <si>
    <t>4105-01-01001</t>
  </si>
  <si>
    <t>Multas al reglamento de policía</t>
  </si>
  <si>
    <t>4105-01-01002</t>
  </si>
  <si>
    <t>Multas al reglamento de tránsito</t>
  </si>
  <si>
    <t>4105-01-01003</t>
  </si>
  <si>
    <t>Multas al registro civil</t>
  </si>
  <si>
    <t>4105-01-01004</t>
  </si>
  <si>
    <t>Otras multas</t>
  </si>
  <si>
    <t>4105-02-00000</t>
  </si>
  <si>
    <t>MULTAS FEDERALES ADMINISTRATIVAS NO FISCALES</t>
  </si>
  <si>
    <t>4105-02-01001</t>
  </si>
  <si>
    <t>Corriente</t>
  </si>
  <si>
    <t>4105-02-01002</t>
  </si>
  <si>
    <t>Rezago</t>
  </si>
  <si>
    <t>4105-03-00000</t>
  </si>
  <si>
    <t>REINTEGROS E INDEMNIZACIONES</t>
  </si>
  <si>
    <t>4105-03-01001</t>
  </si>
  <si>
    <t>4105-03-01002</t>
  </si>
  <si>
    <t>4105-04-00000</t>
  </si>
  <si>
    <t>LEGADOS Y DONACIONES RECIBIDAS</t>
  </si>
  <si>
    <t>4105-04-01001</t>
  </si>
  <si>
    <t>Legados</t>
  </si>
  <si>
    <t>4105-04-01002</t>
  </si>
  <si>
    <t>Donaciones recibidas</t>
  </si>
  <si>
    <t>4105-05-00000</t>
  </si>
  <si>
    <t>RECARGOS</t>
  </si>
  <si>
    <t>4105-05-01001</t>
  </si>
  <si>
    <t>Recargos predial urbano corriente</t>
  </si>
  <si>
    <t>4105-05-01002</t>
  </si>
  <si>
    <t>Recargos predial rural corriente</t>
  </si>
  <si>
    <t>4105-05-01003</t>
  </si>
  <si>
    <t>Recargos predial urbano rezago</t>
  </si>
  <si>
    <t>4105-05-01004</t>
  </si>
  <si>
    <t>Recargos predial rural rezago</t>
  </si>
  <si>
    <t>4105-05-01005</t>
  </si>
  <si>
    <t>Otros recargos</t>
  </si>
  <si>
    <t>4105-06-00000</t>
  </si>
  <si>
    <t>DIVERSOS</t>
  </si>
  <si>
    <t>4105-06-01001</t>
  </si>
  <si>
    <t>4201-00-00000</t>
  </si>
  <si>
    <t>PARTICIPACIONES FEDERALES</t>
  </si>
  <si>
    <t>4201-01-00000</t>
  </si>
  <si>
    <t>PARTICIPACIONES FEDERALES RAMO 028</t>
  </si>
  <si>
    <t>4201-01-01001</t>
  </si>
  <si>
    <t>Fondo general de participaciones</t>
  </si>
  <si>
    <t>4201-01-01002</t>
  </si>
  <si>
    <t>Impuesto especial sobre productos y serv</t>
  </si>
  <si>
    <t>4201-01-01003</t>
  </si>
  <si>
    <t>Fondo de fomento municipal</t>
  </si>
  <si>
    <t>4201-01-01004</t>
  </si>
  <si>
    <t>Impuesto sobre la tenencia de vehículos</t>
  </si>
  <si>
    <t>4201-01-01005</t>
  </si>
  <si>
    <t>Impuesto sobre automóviles nuevos (ISAN)</t>
  </si>
  <si>
    <t>4201-01-01006</t>
  </si>
  <si>
    <t>Participaciones federales directas</t>
  </si>
  <si>
    <t>4201-01-01007</t>
  </si>
  <si>
    <t>Diversas</t>
  </si>
  <si>
    <t>4201-01-01008</t>
  </si>
  <si>
    <t>Fondo de compensación ISAN</t>
  </si>
  <si>
    <t>4201-01-01009</t>
  </si>
  <si>
    <t>Fondo de Fiscalización</t>
  </si>
  <si>
    <t>4201-01-01010</t>
  </si>
  <si>
    <t>Fondo de Extracción de Hidrocarburos</t>
  </si>
  <si>
    <t>4201-01-01011</t>
  </si>
  <si>
    <t>Fondo de compensación 10 entidades mas pobres</t>
  </si>
  <si>
    <t>4201-01-01012</t>
  </si>
  <si>
    <t>Impuesto a Gasolina y diesel</t>
  </si>
  <si>
    <t>4203-00-00000</t>
  </si>
  <si>
    <t>OTRAS APORTACIONES</t>
  </si>
  <si>
    <t>4203-03-00000</t>
  </si>
  <si>
    <t>APORTACIÓN ESTATAL</t>
  </si>
  <si>
    <t>4203-03-01001</t>
  </si>
  <si>
    <t>4301-00-00000</t>
  </si>
  <si>
    <t>OTROS INGRESOS</t>
  </si>
  <si>
    <t>4301-01-00000</t>
  </si>
  <si>
    <t>4301-01-01001</t>
  </si>
  <si>
    <t>Subsidio de alumbrado público</t>
  </si>
  <si>
    <t>4301-01-01002</t>
  </si>
  <si>
    <t>Aportación de beneficiarios para obra pública</t>
  </si>
  <si>
    <t>4301-01-01003</t>
  </si>
  <si>
    <t>Arrendamiento de zona federal corriente</t>
  </si>
  <si>
    <t>4301-01-01004</t>
  </si>
  <si>
    <t>Arrendamiento de zona federal rezago</t>
  </si>
  <si>
    <t>4301-01-01005</t>
  </si>
  <si>
    <t>Total</t>
  </si>
  <si>
    <t>CONCENTRADO ESTADÍSTICO DE INGRESOS 2013 - 2014</t>
  </si>
  <si>
    <t>COMISIÓN DE HACIENDA Y PATRIMONIO MUNICIPAL</t>
  </si>
  <si>
    <t>Clave Geográfica:</t>
  </si>
  <si>
    <t>SOBRE LOTERÍAS RIFAS, SORTEOS Y CONCURSOS</t>
  </si>
  <si>
    <t>Por asignación del número oficial e insp.</t>
  </si>
  <si>
    <t>Impuesto sobre loterías, rifas, sorteos y concursos</t>
  </si>
  <si>
    <t>Derechos por servicios prestados por la tesorería</t>
  </si>
  <si>
    <t>Ayudas sociales a actividades científicas o académicas</t>
  </si>
  <si>
    <t>Ingresos Municipales (cta.nva. poner descripción)</t>
  </si>
  <si>
    <t>Adicional rural corriente</t>
  </si>
  <si>
    <t>Super Tecnica sobre la Expl Bancos Mater</t>
  </si>
  <si>
    <t>4202-00-00000</t>
  </si>
  <si>
    <t>APORTACIONES FEDERALES</t>
  </si>
  <si>
    <t>APORTACIONES FEDERALES RAMO 033</t>
  </si>
  <si>
    <t>4202-01-02001</t>
  </si>
  <si>
    <t>Fondo de Infraestructura Social Municipal</t>
  </si>
  <si>
    <t>4202-01-03001</t>
  </si>
  <si>
    <t xml:space="preserve">FAFM (Cuenta Nueva Poner Descripción)   </t>
  </si>
  <si>
    <t xml:space="preserve">FISM (Cuenta Nueva poner Descripción)   </t>
  </si>
  <si>
    <t>4202-03-00000</t>
  </si>
  <si>
    <t>APORTACIONES EXTRAORDINARIAS</t>
  </si>
  <si>
    <t>4202-03-02001</t>
  </si>
  <si>
    <t>4202-03-03001</t>
  </si>
  <si>
    <t>4203-01-00000</t>
  </si>
  <si>
    <t>APORTACIÓN BENEFICIARIOS</t>
  </si>
  <si>
    <t>4203-01-02001</t>
  </si>
  <si>
    <t>4203-01-03001</t>
  </si>
  <si>
    <t>4203-02-00000</t>
  </si>
  <si>
    <t>APORTACIÓN MUNICIPAL</t>
  </si>
  <si>
    <t>4203-02-02001</t>
  </si>
  <si>
    <t>4203-02-03001</t>
  </si>
  <si>
    <t>4203-03-02001</t>
  </si>
  <si>
    <t>4203-03-03001</t>
  </si>
  <si>
    <t>4201-01-01013</t>
  </si>
  <si>
    <t xml:space="preserve">Participaciones de Gasolina y Diesel </t>
  </si>
  <si>
    <t>PLAN DE CUENTAS ARMONIZADO</t>
  </si>
  <si>
    <t>4.1.1.2.01.01</t>
  </si>
  <si>
    <t>4.1.1.2.01.03</t>
  </si>
  <si>
    <t>4.1.9.1.01.02</t>
  </si>
  <si>
    <t>4.1.1.2.02.01</t>
  </si>
  <si>
    <t>4.1.1.1.01.01</t>
  </si>
  <si>
    <t>4.1.1.1.02.01</t>
  </si>
  <si>
    <t>4.1.1.1.03.01</t>
  </si>
  <si>
    <t>4.1.1.9.01.01</t>
  </si>
  <si>
    <t>4.1.9.1.01.09</t>
  </si>
  <si>
    <t>4.1.1.9.01.02</t>
  </si>
  <si>
    <t>4.1.1.9.01.03</t>
  </si>
  <si>
    <t>4.1.1.9.01.05</t>
  </si>
  <si>
    <t>4.1.1.9.01.06</t>
  </si>
  <si>
    <t>4.1.1.9.01.04</t>
  </si>
  <si>
    <t>4.1.1.2.03.01</t>
  </si>
  <si>
    <t>4.1.4.3.01.02</t>
  </si>
  <si>
    <t>4.1.4.3.02.01</t>
  </si>
  <si>
    <t>4.1.4.3.02.02</t>
  </si>
  <si>
    <t>4.1.4.3.02.03</t>
  </si>
  <si>
    <t>4.1.4.3.02.04</t>
  </si>
  <si>
    <t>4.1.4.3.02.05</t>
  </si>
  <si>
    <t>4.1.4.3.03.01</t>
  </si>
  <si>
    <t>4.1.4.3.03.02</t>
  </si>
  <si>
    <t>4.1.4.3.04.01</t>
  </si>
  <si>
    <t>4.1.4.3.04.03</t>
  </si>
  <si>
    <t>4.1.4.3.05.01</t>
  </si>
  <si>
    <t>4.1.4.3.06.01</t>
  </si>
  <si>
    <t>4.1.4.3.07.01</t>
  </si>
  <si>
    <t>4.1.4.3.08.01</t>
  </si>
  <si>
    <t>4.1.4.3.09.01</t>
  </si>
  <si>
    <t>4.1.4.3.10.01</t>
  </si>
  <si>
    <t>4.1.4.3.10.02</t>
  </si>
  <si>
    <t>4.1.4.3.10.03</t>
  </si>
  <si>
    <t>4.1.4.3.10.04</t>
  </si>
  <si>
    <t>4.1.4.3.11.10</t>
  </si>
  <si>
    <t>4.1.4.3.11.01</t>
  </si>
  <si>
    <t>4.1.4.3.11.02</t>
  </si>
  <si>
    <t>4.1.4.3.11.03</t>
  </si>
  <si>
    <t>4.1.4.3.11.07</t>
  </si>
  <si>
    <t>4.1.4.3.11.05</t>
  </si>
  <si>
    <t>4.1.4.3.11.06</t>
  </si>
  <si>
    <t>4103-01-00000</t>
  </si>
  <si>
    <t>4.1.4.3.11.08</t>
  </si>
  <si>
    <t>4.1.4.1.01.01</t>
  </si>
  <si>
    <t>4.1.3.1.01.01</t>
  </si>
  <si>
    <t>4.1.3.1.01.02</t>
  </si>
  <si>
    <t>4.1.3.1.01.03</t>
  </si>
  <si>
    <t>4.1.3.1.01.04</t>
  </si>
  <si>
    <t>4.1.3.1.01.05</t>
  </si>
  <si>
    <t>4.1.3.1.01.06</t>
  </si>
  <si>
    <t>4.1.3.1.01.07</t>
  </si>
  <si>
    <t>4.1.5.1.01.01</t>
  </si>
  <si>
    <t>4.1.9.2.03.01</t>
  </si>
  <si>
    <t>4.1.5.2.01.01</t>
  </si>
  <si>
    <t>4.1.5.9.01.01</t>
  </si>
  <si>
    <t>4.3.1.1.01.01</t>
  </si>
  <si>
    <t>4.1.5.9.02.01</t>
  </si>
  <si>
    <t>4.1.5.9.03.01</t>
  </si>
  <si>
    <t>4.1.5.9.04.01</t>
  </si>
  <si>
    <t>4.1.5.3.01.01</t>
  </si>
  <si>
    <t>4.1.6.2.01.01</t>
  </si>
  <si>
    <t>4.1.6.2.01.02</t>
  </si>
  <si>
    <t>4.1.6.2.01.03</t>
  </si>
  <si>
    <t>4.1.6.2.01.04</t>
  </si>
  <si>
    <t>4.1.9.2.04.01</t>
  </si>
  <si>
    <t>4.1.6.1.01.XX</t>
  </si>
  <si>
    <t>4.1.6.4.01.01</t>
  </si>
  <si>
    <t>4.1.6.3.01.01</t>
  </si>
  <si>
    <t>4.1.6.9.01.01</t>
  </si>
  <si>
    <t>4.1.1.7.01.01</t>
  </si>
  <si>
    <t>4.1.9.1.01.03</t>
  </si>
  <si>
    <t>4.1.3.1.02.01</t>
  </si>
  <si>
    <t>4.1.6.9.02.01</t>
  </si>
  <si>
    <t>4.2.1.1.01.01</t>
  </si>
  <si>
    <t>4.2.1.1.01.06</t>
  </si>
  <si>
    <t>4.2.1.1.01.02</t>
  </si>
  <si>
    <t>4.2.1.1.01.13</t>
  </si>
  <si>
    <t>4.2.1.1.01.10</t>
  </si>
  <si>
    <t>4.2.1.1.01.15</t>
  </si>
  <si>
    <t>4.2.1.1.01.16</t>
  </si>
  <si>
    <t>4.2.1.1.01.11</t>
  </si>
  <si>
    <t>4.2.1.1.01.03</t>
  </si>
  <si>
    <t>4.2.1.1.01.05</t>
  </si>
  <si>
    <t>4.2.1.1.01.04</t>
  </si>
  <si>
    <t>4.2.1.1.01.09</t>
  </si>
  <si>
    <t>4.2.1.1.01.08</t>
  </si>
  <si>
    <t>4.2.1.2.01.01</t>
  </si>
  <si>
    <t>4.2.1.2.01.02</t>
  </si>
  <si>
    <t>4.2.1.2.04.01</t>
  </si>
  <si>
    <t>4.2.1.2.03.01</t>
  </si>
  <si>
    <t>4.2.1.2.02.01</t>
  </si>
  <si>
    <t>4.2.1.3.01.01</t>
  </si>
  <si>
    <t>4.1.4.3.01.03</t>
  </si>
  <si>
    <t>($)</t>
  </si>
  <si>
    <t>Importe en 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</si>
</sst>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Calibri"/>
      <family val="2"/>
    </font>
    <font>
      <sz val="6"/>
      <color indexed="8"/>
      <name val="Palatino Linotype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23"/>
      <name val="Calibri"/>
      <family val="2"/>
    </font>
    <font>
      <i/>
      <sz val="10.5"/>
      <color indexed="8"/>
      <name val="Calibri"/>
      <family val="2"/>
    </font>
    <font>
      <i/>
      <sz val="9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6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4" fontId="8" fillId="1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" fillId="10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top"/>
    </xf>
    <xf numFmtId="4" fontId="8" fillId="1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 wrapText="1" indent="1"/>
    </xf>
    <xf numFmtId="4" fontId="6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10" borderId="0" xfId="0" applyFont="1" applyFill="1" applyBorder="1" applyAlignment="1">
      <alignment vertical="center" wrapText="1"/>
    </xf>
    <xf numFmtId="4" fontId="6" fillId="10" borderId="0" xfId="0" applyNumberFormat="1" applyFont="1" applyFill="1" applyBorder="1" applyAlignment="1">
      <alignment horizontal="right"/>
    </xf>
    <xf numFmtId="4" fontId="10" fillId="1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 wrapText="1"/>
    </xf>
    <xf numFmtId="4" fontId="8" fillId="1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1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NumberFormat="1" applyFont="1" applyAlignment="1">
      <alignment horizontal="justify" wrapText="1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right" indent="1"/>
    </xf>
    <xf numFmtId="0" fontId="20" fillId="10" borderId="10" xfId="0" applyNumberFormat="1" applyFont="1" applyFill="1" applyBorder="1" applyAlignment="1">
      <alignment horizontal="justify" wrapText="1"/>
    </xf>
    <xf numFmtId="0" fontId="17" fillId="0" borderId="10" xfId="0" applyNumberFormat="1" applyFont="1" applyBorder="1" applyAlignment="1">
      <alignment horizontal="justify" wrapText="1"/>
    </xf>
    <xf numFmtId="0" fontId="17" fillId="0" borderId="10" xfId="0" applyNumberFormat="1" applyFont="1" applyBorder="1" applyAlignment="1">
      <alignment horizontal="left" wrapText="1" indent="2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1" fillId="10" borderId="11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3" fillId="1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4" borderId="10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3" fillId="0" borderId="0" xfId="0" applyFont="1" applyAlignment="1">
      <alignment/>
    </xf>
    <xf numFmtId="0" fontId="43" fillId="20" borderId="10" xfId="4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indent="2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3" fillId="20" borderId="16" xfId="40" applyFont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4" borderId="10" xfId="0" applyFont="1" applyFill="1" applyBorder="1" applyAlignment="1">
      <alignment horizontal="left" vertical="center" wrapText="1" indent="1"/>
    </xf>
    <xf numFmtId="4" fontId="2" fillId="10" borderId="10" xfId="0" applyNumberFormat="1" applyFont="1" applyFill="1" applyBorder="1" applyAlignment="1">
      <alignment horizontal="right"/>
    </xf>
    <xf numFmtId="4" fontId="2" fillId="4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24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43" fillId="0" borderId="0" xfId="40" applyFont="1" applyFill="1" applyBorder="1" applyAlignment="1">
      <alignment horizontal="center" vertical="center" wrapText="1"/>
    </xf>
    <xf numFmtId="0" fontId="43" fillId="0" borderId="0" xfId="4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3" fillId="20" borderId="19" xfId="40" applyFont="1" applyBorder="1" applyAlignment="1">
      <alignment horizontal="center" vertical="center"/>
    </xf>
    <xf numFmtId="0" fontId="43" fillId="20" borderId="20" xfId="4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4" fillId="20" borderId="26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3" fillId="20" borderId="16" xfId="40" applyFont="1" applyBorder="1" applyAlignment="1">
      <alignment horizontal="center" vertical="center"/>
    </xf>
    <xf numFmtId="0" fontId="43" fillId="20" borderId="10" xfId="40" applyFont="1" applyBorder="1" applyAlignment="1">
      <alignment horizontal="center" vertical="center"/>
    </xf>
    <xf numFmtId="0" fontId="43" fillId="20" borderId="19" xfId="40" applyFont="1" applyBorder="1" applyAlignment="1">
      <alignment horizontal="center" vertical="center"/>
    </xf>
    <xf numFmtId="0" fontId="43" fillId="20" borderId="17" xfId="40" applyFont="1" applyBorder="1" applyAlignment="1">
      <alignment horizontal="center" vertical="center"/>
    </xf>
    <xf numFmtId="0" fontId="43" fillId="20" borderId="28" xfId="40" applyFont="1" applyBorder="1" applyAlignment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43" fillId="20" borderId="15" xfId="40" applyFont="1" applyBorder="1" applyAlignment="1">
      <alignment horizontal="center" vertical="center" wrapText="1"/>
    </xf>
    <xf numFmtId="0" fontId="43" fillId="20" borderId="29" xfId="40" applyFont="1" applyBorder="1" applyAlignment="1">
      <alignment horizontal="center" vertical="center" wrapText="1"/>
    </xf>
    <xf numFmtId="0" fontId="43" fillId="20" borderId="18" xfId="4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0</xdr:col>
      <xdr:colOff>1038225</xdr:colOff>
      <xdr:row>2</xdr:row>
      <xdr:rowOff>209550</xdr:rowOff>
    </xdr:to>
    <xdr:sp>
      <xdr:nvSpPr>
        <xdr:cNvPr id="1" name="Rectangle 13"/>
        <xdr:cNvSpPr>
          <a:spLocks/>
        </xdr:cNvSpPr>
      </xdr:nvSpPr>
      <xdr:spPr>
        <a:xfrm>
          <a:off x="304800" y="85725"/>
          <a:ext cx="733425" cy="600075"/>
        </a:xfrm>
        <a:prstGeom prst="rect">
          <a:avLst/>
        </a:prstGeom>
        <a:solidFill>
          <a:srgbClr val="FFFFFF"/>
        </a:solidFill>
        <a:ln w="158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Escudo del
</a:t>
          </a:r>
          <a:r>
            <a:rPr lang="en-US" cap="none" sz="600" b="0" i="0" u="none" baseline="0">
              <a:solidFill>
                <a:srgbClr val="000000"/>
              </a:solidFill>
            </a:rPr>
            <a:t>H. Ayuntamiento
</a:t>
          </a:r>
        </a:p>
      </xdr:txBody>
    </xdr:sp>
    <xdr:clientData fLocksWithSheet="0"/>
  </xdr:twoCellAnchor>
  <xdr:twoCellAnchor editAs="oneCell">
    <xdr:from>
      <xdr:col>2</xdr:col>
      <xdr:colOff>647700</xdr:colOff>
      <xdr:row>0</xdr:row>
      <xdr:rowOff>28575</xdr:rowOff>
    </xdr:from>
    <xdr:to>
      <xdr:col>3</xdr:col>
      <xdr:colOff>409575</xdr:colOff>
      <xdr:row>2</xdr:row>
      <xdr:rowOff>219075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8575"/>
          <a:ext cx="7334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180975</xdr:colOff>
      <xdr:row>149</xdr:row>
      <xdr:rowOff>28575</xdr:rowOff>
    </xdr:from>
    <xdr:to>
      <xdr:col>0</xdr:col>
      <xdr:colOff>2743200</xdr:colOff>
      <xdr:row>155</xdr:row>
      <xdr:rowOff>123825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180975" y="28222575"/>
          <a:ext cx="25622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0</xdr:col>
      <xdr:colOff>133350</xdr:colOff>
      <xdr:row>158</xdr:row>
      <xdr:rowOff>19050</xdr:rowOff>
    </xdr:from>
    <xdr:to>
      <xdr:col>0</xdr:col>
      <xdr:colOff>2686050</xdr:colOff>
      <xdr:row>162</xdr:row>
      <xdr:rowOff>161925</xdr:rowOff>
    </xdr:to>
    <xdr:sp fLocksText="0">
      <xdr:nvSpPr>
        <xdr:cNvPr id="4" name="Text Box 14"/>
        <xdr:cNvSpPr txBox="1">
          <a:spLocks noChangeArrowheads="1"/>
        </xdr:cNvSpPr>
      </xdr:nvSpPr>
      <xdr:spPr>
        <a:xfrm>
          <a:off x="133350" y="29803725"/>
          <a:ext cx="25527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SÍNDICO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0</xdr:col>
      <xdr:colOff>3829050</xdr:colOff>
      <xdr:row>158</xdr:row>
      <xdr:rowOff>38100</xdr:rowOff>
    </xdr:from>
    <xdr:to>
      <xdr:col>3</xdr:col>
      <xdr:colOff>609600</xdr:colOff>
      <xdr:row>162</xdr:row>
      <xdr:rowOff>180975</xdr:rowOff>
    </xdr:to>
    <xdr:sp fLocksText="0">
      <xdr:nvSpPr>
        <xdr:cNvPr id="5" name="Text Box 15"/>
        <xdr:cNvSpPr txBox="1">
          <a:spLocks noChangeArrowheads="1"/>
        </xdr:cNvSpPr>
      </xdr:nvSpPr>
      <xdr:spPr>
        <a:xfrm>
          <a:off x="3829050" y="29822775"/>
          <a:ext cx="25622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REGIDOR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1</xdr:col>
      <xdr:colOff>0</xdr:colOff>
      <xdr:row>149</xdr:row>
      <xdr:rowOff>57150</xdr:rowOff>
    </xdr:from>
    <xdr:to>
      <xdr:col>3</xdr:col>
      <xdr:colOff>619125</xdr:colOff>
      <xdr:row>155</xdr:row>
      <xdr:rowOff>152400</xdr:rowOff>
    </xdr:to>
    <xdr:sp fLocksText="0">
      <xdr:nvSpPr>
        <xdr:cNvPr id="6" name="Text Box 15"/>
        <xdr:cNvSpPr txBox="1">
          <a:spLocks noChangeArrowheads="1"/>
        </xdr:cNvSpPr>
      </xdr:nvSpPr>
      <xdr:spPr>
        <a:xfrm>
          <a:off x="3838575" y="28251150"/>
          <a:ext cx="25622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XXXX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0</xdr:row>
      <xdr:rowOff>142875</xdr:rowOff>
    </xdr:from>
    <xdr:to>
      <xdr:col>15</xdr:col>
      <xdr:colOff>762000</xdr:colOff>
      <xdr:row>6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1428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19050</xdr:rowOff>
    </xdr:from>
    <xdr:to>
      <xdr:col>0</xdr:col>
      <xdr:colOff>1047750</xdr:colOff>
      <xdr:row>5</xdr:row>
      <xdr:rowOff>76200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47625" y="19050"/>
          <a:ext cx="10001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LOGO
</a:t>
          </a: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DEL</a:t>
          </a: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ENTE MUNICIPAL 
</a:t>
          </a: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O ENTIDAD PARAMUNICIPAL</a:t>
          </a:r>
        </a:p>
      </xdr:txBody>
    </xdr:sp>
    <xdr:clientData fLocksWithSheet="0"/>
  </xdr:twoCellAnchor>
  <xdr:twoCellAnchor>
    <xdr:from>
      <xdr:col>0</xdr:col>
      <xdr:colOff>2581275</xdr:colOff>
      <xdr:row>151</xdr:row>
      <xdr:rowOff>133350</xdr:rowOff>
    </xdr:from>
    <xdr:to>
      <xdr:col>12</xdr:col>
      <xdr:colOff>457200</xdr:colOff>
      <xdr:row>158</xdr:row>
      <xdr:rowOff>95250</xdr:rowOff>
    </xdr:to>
    <xdr:grpSp>
      <xdr:nvGrpSpPr>
        <xdr:cNvPr id="3" name="Group 5"/>
        <xdr:cNvGrpSpPr>
          <a:grpSpLocks/>
        </xdr:cNvGrpSpPr>
      </xdr:nvGrpSpPr>
      <xdr:grpSpPr>
        <a:xfrm>
          <a:off x="2581275" y="26203275"/>
          <a:ext cx="10134600" cy="1095375"/>
          <a:chOff x="573" y="2942"/>
          <a:chExt cx="1064" cy="115"/>
        </a:xfrm>
        <a:solidFill>
          <a:srgbClr val="FFFFFF"/>
        </a:solidFill>
      </xdr:grpSpPr>
      <xdr:grpSp>
        <xdr:nvGrpSpPr>
          <xdr:cNvPr id="4" name="Group 12"/>
          <xdr:cNvGrpSpPr>
            <a:grpSpLocks/>
          </xdr:cNvGrpSpPr>
        </xdr:nvGrpSpPr>
        <xdr:grpSpPr>
          <a:xfrm>
            <a:off x="573" y="2942"/>
            <a:ext cx="795" cy="115"/>
            <a:chOff x="1238" y="7641"/>
            <a:chExt cx="14672" cy="900"/>
          </a:xfrm>
          <a:solidFill>
            <a:srgbClr val="FFFFFF"/>
          </a:solidFill>
        </xdr:grpSpPr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1238" y="7641"/>
              <a:ext cx="4963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PRESIDENTE MUNICIPAL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6091" y="7641"/>
              <a:ext cx="4944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SÍNDICO DE LA COMISIÓN DE HACIENDA Y PATRIMONIO MUNICIPAL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 fLocksText="0">
          <xdr:nvSpPr>
            <xdr:cNvPr id="7" name="Text Box 15"/>
            <xdr:cNvSpPr txBox="1">
              <a:spLocks noChangeArrowheads="1"/>
            </xdr:cNvSpPr>
          </xdr:nvSpPr>
          <xdr:spPr>
            <a:xfrm>
              <a:off x="10947" y="7641"/>
              <a:ext cx="4963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REGIDOR DE LA COMISIÓN DE HACIENDA Y PATRIMONIO MUNICIPAL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1368" y="2942"/>
            <a:ext cx="269" cy="1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XXXX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276225</xdr:colOff>
      <xdr:row>3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38100"/>
          <a:ext cx="1162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DEL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MUNICIPIO</a:t>
          </a:r>
        </a:p>
      </xdr:txBody>
    </xdr:sp>
    <xdr:clientData/>
  </xdr:twoCellAnchor>
  <xdr:twoCellAnchor editAs="oneCell">
    <xdr:from>
      <xdr:col>14</xdr:col>
      <xdr:colOff>619125</xdr:colOff>
      <xdr:row>0</xdr:row>
      <xdr:rowOff>57150</xdr:rowOff>
    </xdr:from>
    <xdr:to>
      <xdr:col>15</xdr:col>
      <xdr:colOff>762000</xdr:colOff>
      <xdr:row>3</xdr:row>
      <xdr:rowOff>190500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57150"/>
          <a:ext cx="9239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1638300</xdr:colOff>
      <xdr:row>176</xdr:row>
      <xdr:rowOff>133350</xdr:rowOff>
    </xdr:from>
    <xdr:to>
      <xdr:col>13</xdr:col>
      <xdr:colOff>228600</xdr:colOff>
      <xdr:row>182</xdr:row>
      <xdr:rowOff>104775</xdr:rowOff>
    </xdr:to>
    <xdr:grpSp>
      <xdr:nvGrpSpPr>
        <xdr:cNvPr id="3" name="Group 11"/>
        <xdr:cNvGrpSpPr>
          <a:grpSpLocks/>
        </xdr:cNvGrpSpPr>
      </xdr:nvGrpSpPr>
      <xdr:grpSpPr>
        <a:xfrm>
          <a:off x="3705225" y="29194125"/>
          <a:ext cx="10134600" cy="1095375"/>
          <a:chOff x="573" y="2942"/>
          <a:chExt cx="1064" cy="115"/>
        </a:xfrm>
        <a:solidFill>
          <a:srgbClr val="FFFFFF"/>
        </a:solidFill>
      </xdr:grpSpPr>
      <xdr:grpSp>
        <xdr:nvGrpSpPr>
          <xdr:cNvPr id="4" name="Group 12"/>
          <xdr:cNvGrpSpPr>
            <a:grpSpLocks/>
          </xdr:cNvGrpSpPr>
        </xdr:nvGrpSpPr>
        <xdr:grpSpPr>
          <a:xfrm>
            <a:off x="573" y="2942"/>
            <a:ext cx="795" cy="115"/>
            <a:chOff x="1238" y="7641"/>
            <a:chExt cx="14672" cy="900"/>
          </a:xfrm>
          <a:solidFill>
            <a:srgbClr val="FFFFFF"/>
          </a:solidFill>
        </xdr:grpSpPr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1238" y="7641"/>
              <a:ext cx="4963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PRESIDENTE MUNICIPAL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6091" y="7641"/>
              <a:ext cx="4944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SÍNDICO DE LA COMISIÓN DE HACIENDA Y PATRIMONIO MUNICIPAL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 fLocksText="0">
          <xdr:nvSpPr>
            <xdr:cNvPr id="7" name="Text Box 15"/>
            <xdr:cNvSpPr txBox="1">
              <a:spLocks noChangeArrowheads="1"/>
            </xdr:cNvSpPr>
          </xdr:nvSpPr>
          <xdr:spPr>
            <a:xfrm>
              <a:off x="10947" y="7641"/>
              <a:ext cx="4963" cy="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REGIDOR DE LA COMISIÓN DE HACIENDA Y PATRIMONIO MUNICIPAL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_______________________________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XXXX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1368" y="2942"/>
            <a:ext cx="269" cy="1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XXXX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">
      <selection activeCell="G156" sqref="G156"/>
    </sheetView>
  </sheetViews>
  <sheetFormatPr defaultColWidth="11.421875" defaultRowHeight="18.75" customHeight="1"/>
  <cols>
    <col min="1" max="1" width="57.57421875" style="2" customWidth="1"/>
    <col min="2" max="4" width="14.57421875" style="1" customWidth="1"/>
    <col min="5" max="16384" width="11.421875" style="1" customWidth="1"/>
  </cols>
  <sheetData>
    <row r="1" spans="1:4" s="88" customFormat="1" ht="18.75" customHeight="1">
      <c r="A1" s="159"/>
      <c r="B1" s="159"/>
      <c r="C1" s="159"/>
      <c r="D1" s="159"/>
    </row>
    <row r="2" spans="1:4" s="88" customFormat="1" ht="18.75" customHeight="1">
      <c r="A2" s="159"/>
      <c r="B2" s="159"/>
      <c r="C2" s="159"/>
      <c r="D2" s="159"/>
    </row>
    <row r="3" spans="1:4" s="88" customFormat="1" ht="18.75" customHeight="1">
      <c r="A3" s="159"/>
      <c r="B3" s="159"/>
      <c r="C3" s="159"/>
      <c r="D3" s="159"/>
    </row>
    <row r="4" spans="1:4" s="88" customFormat="1" ht="18.75" customHeight="1">
      <c r="A4" s="157" t="s">
        <v>120</v>
      </c>
      <c r="B4" s="157"/>
      <c r="C4" s="157"/>
      <c r="D4" s="157"/>
    </row>
    <row r="5" spans="1:4" s="88" customFormat="1" ht="18.75" customHeight="1">
      <c r="A5" s="95"/>
      <c r="B5" s="95"/>
      <c r="C5" s="95"/>
      <c r="D5" s="95"/>
    </row>
    <row r="6" spans="1:4" s="88" customFormat="1" ht="18.75" customHeight="1">
      <c r="A6" s="158" t="s">
        <v>119</v>
      </c>
      <c r="B6" s="158"/>
      <c r="C6" s="158"/>
      <c r="D6" s="158"/>
    </row>
    <row r="7" spans="1:4" s="88" customFormat="1" ht="18.75" customHeight="1">
      <c r="A7" s="94"/>
      <c r="B7" s="94"/>
      <c r="C7" s="94"/>
      <c r="D7" s="94"/>
    </row>
    <row r="8" spans="1:4" s="88" customFormat="1" ht="18.75" customHeight="1">
      <c r="A8" s="94"/>
      <c r="B8" s="96" t="s">
        <v>405</v>
      </c>
      <c r="C8" s="153"/>
      <c r="D8" s="154"/>
    </row>
    <row r="9" spans="1:4" s="99" customFormat="1" ht="3.75" customHeight="1">
      <c r="A9" s="97"/>
      <c r="B9" s="98"/>
      <c r="C9" s="98"/>
      <c r="D9" s="97"/>
    </row>
    <row r="10" spans="1:4" s="88" customFormat="1" ht="18.75" customHeight="1">
      <c r="A10" s="100"/>
      <c r="B10" s="101" t="s">
        <v>118</v>
      </c>
      <c r="C10" s="155"/>
      <c r="D10" s="156"/>
    </row>
    <row r="11" spans="1:3" s="88" customFormat="1" ht="7.5" customHeight="1">
      <c r="A11" s="100"/>
      <c r="B11" s="102"/>
      <c r="C11" s="102"/>
    </row>
    <row r="12" spans="1:3" s="88" customFormat="1" ht="7.5" customHeight="1">
      <c r="A12" s="100"/>
      <c r="B12" s="102"/>
      <c r="C12" s="102"/>
    </row>
    <row r="13" spans="1:4" s="88" customFormat="1" ht="18" customHeight="1">
      <c r="A13" s="103"/>
      <c r="B13" s="104"/>
      <c r="C13" s="104"/>
      <c r="D13" s="149" t="s">
        <v>533</v>
      </c>
    </row>
    <row r="14" spans="1:4" s="88" customFormat="1" ht="7.5" customHeight="1">
      <c r="A14" s="103"/>
      <c r="B14" s="104"/>
      <c r="C14" s="104"/>
      <c r="D14" s="104"/>
    </row>
    <row r="15" spans="1:4" ht="18" customHeight="1">
      <c r="A15" s="11" t="s">
        <v>112</v>
      </c>
      <c r="B15" s="4"/>
      <c r="C15" s="5"/>
      <c r="D15" s="6">
        <f>SUM(C17+C33+C40+C62+C89+C103+C116+C126+C137)</f>
        <v>0</v>
      </c>
    </row>
    <row r="16" spans="1:4" ht="13.5" customHeight="1">
      <c r="A16" s="7"/>
      <c r="B16" s="8"/>
      <c r="C16" s="9"/>
      <c r="D16" s="10"/>
    </row>
    <row r="17" spans="1:4" ht="18.75" customHeight="1">
      <c r="A17" s="11" t="s">
        <v>0</v>
      </c>
      <c r="B17" s="12"/>
      <c r="C17" s="13">
        <f>SUM(C18:C31)</f>
        <v>0</v>
      </c>
      <c r="D17" s="14"/>
    </row>
    <row r="18" spans="1:6" ht="18.75" customHeight="1">
      <c r="A18" s="15" t="s">
        <v>1</v>
      </c>
      <c r="B18" s="16"/>
      <c r="C18" s="17">
        <f>SUM(B19:B21)</f>
        <v>0</v>
      </c>
      <c r="D18" s="14"/>
      <c r="F18" s="18"/>
    </row>
    <row r="19" spans="1:6" s="88" customFormat="1" ht="12.75">
      <c r="A19" s="84" t="s">
        <v>2</v>
      </c>
      <c r="B19" s="85">
        <v>0</v>
      </c>
      <c r="C19" s="86"/>
      <c r="D19" s="87"/>
      <c r="F19" s="89"/>
    </row>
    <row r="20" spans="1:6" s="88" customFormat="1" ht="12.75">
      <c r="A20" s="84" t="s">
        <v>3</v>
      </c>
      <c r="B20" s="85">
        <v>0</v>
      </c>
      <c r="C20" s="86"/>
      <c r="D20" s="87"/>
      <c r="F20" s="89"/>
    </row>
    <row r="21" spans="1:6" s="88" customFormat="1" ht="12.75">
      <c r="A21" s="84" t="s">
        <v>4</v>
      </c>
      <c r="B21" s="85">
        <v>0</v>
      </c>
      <c r="C21" s="86"/>
      <c r="D21" s="87"/>
      <c r="F21" s="89"/>
    </row>
    <row r="22" spans="1:4" ht="12.75">
      <c r="A22" s="15" t="s">
        <v>5</v>
      </c>
      <c r="B22" s="19"/>
      <c r="C22" s="17">
        <f>+B23+B24+B25</f>
        <v>0</v>
      </c>
      <c r="D22" s="14"/>
    </row>
    <row r="23" spans="1:4" s="88" customFormat="1" ht="12.75">
      <c r="A23" s="84" t="s">
        <v>6</v>
      </c>
      <c r="B23" s="85">
        <v>0</v>
      </c>
      <c r="C23" s="86"/>
      <c r="D23" s="87"/>
    </row>
    <row r="24" spans="1:4" s="88" customFormat="1" ht="12.75">
      <c r="A24" s="84" t="s">
        <v>7</v>
      </c>
      <c r="B24" s="85">
        <v>0</v>
      </c>
      <c r="C24" s="86"/>
      <c r="D24" s="87"/>
    </row>
    <row r="25" spans="1:4" s="88" customFormat="1" ht="12.75">
      <c r="A25" s="84" t="s">
        <v>8</v>
      </c>
      <c r="B25" s="85">
        <v>0</v>
      </c>
      <c r="C25" s="86"/>
      <c r="D25" s="87"/>
    </row>
    <row r="26" spans="1:4" ht="12.75">
      <c r="A26" s="15" t="s">
        <v>37</v>
      </c>
      <c r="B26" s="19"/>
      <c r="C26" s="17">
        <f>+B27</f>
        <v>0</v>
      </c>
      <c r="D26" s="14"/>
    </row>
    <row r="27" spans="1:4" s="88" customFormat="1" ht="12.75">
      <c r="A27" s="84" t="s">
        <v>9</v>
      </c>
      <c r="B27" s="85">
        <v>0</v>
      </c>
      <c r="C27" s="86"/>
      <c r="D27" s="87"/>
    </row>
    <row r="28" spans="1:4" ht="12.75">
      <c r="A28" s="15" t="s">
        <v>10</v>
      </c>
      <c r="B28" s="16"/>
      <c r="C28" s="17">
        <f>+B29</f>
        <v>0</v>
      </c>
      <c r="D28" s="14"/>
    </row>
    <row r="29" spans="1:4" s="88" customFormat="1" ht="12.75">
      <c r="A29" s="84" t="s">
        <v>11</v>
      </c>
      <c r="B29" s="85">
        <v>0</v>
      </c>
      <c r="C29" s="86"/>
      <c r="D29" s="87"/>
    </row>
    <row r="30" spans="1:4" ht="25.5">
      <c r="A30" s="15" t="s">
        <v>12</v>
      </c>
      <c r="B30" s="19"/>
      <c r="C30" s="17">
        <f>+B31</f>
        <v>0</v>
      </c>
      <c r="D30" s="14"/>
    </row>
    <row r="31" spans="1:4" s="88" customFormat="1" ht="12.75">
      <c r="A31" s="84" t="s">
        <v>13</v>
      </c>
      <c r="B31" s="85">
        <v>0</v>
      </c>
      <c r="C31" s="86"/>
      <c r="D31" s="87"/>
    </row>
    <row r="32" spans="1:4" ht="12.75">
      <c r="A32" s="24"/>
      <c r="B32" s="19"/>
      <c r="C32" s="17"/>
      <c r="D32" s="14"/>
    </row>
    <row r="33" spans="1:4" ht="12.75">
      <c r="A33" s="20" t="s">
        <v>14</v>
      </c>
      <c r="B33" s="21"/>
      <c r="C33" s="22">
        <f>SUM(C34:C38)</f>
        <v>0</v>
      </c>
      <c r="D33" s="14"/>
    </row>
    <row r="34" spans="1:4" ht="12.75">
      <c r="A34" s="15" t="s">
        <v>15</v>
      </c>
      <c r="B34" s="19"/>
      <c r="C34" s="17">
        <f>+B35+B36</f>
        <v>0</v>
      </c>
      <c r="D34" s="14"/>
    </row>
    <row r="35" spans="1:4" s="88" customFormat="1" ht="12.75">
      <c r="A35" s="84" t="s">
        <v>16</v>
      </c>
      <c r="B35" s="85">
        <v>0</v>
      </c>
      <c r="C35" s="90"/>
      <c r="D35" s="87"/>
    </row>
    <row r="36" spans="1:4" s="88" customFormat="1" ht="12.75">
      <c r="A36" s="84" t="s">
        <v>17</v>
      </c>
      <c r="B36" s="85">
        <v>0</v>
      </c>
      <c r="C36" s="90"/>
      <c r="D36" s="87"/>
    </row>
    <row r="37" spans="1:4" ht="51.75" customHeight="1">
      <c r="A37" s="15" t="s">
        <v>18</v>
      </c>
      <c r="B37" s="19"/>
      <c r="C37" s="17">
        <f>+B38</f>
        <v>0</v>
      </c>
      <c r="D37" s="14"/>
    </row>
    <row r="38" spans="1:4" s="88" customFormat="1" ht="12.75">
      <c r="A38" s="84" t="s">
        <v>19</v>
      </c>
      <c r="B38" s="85">
        <v>0</v>
      </c>
      <c r="C38" s="91"/>
      <c r="D38" s="87"/>
    </row>
    <row r="39" spans="1:4" ht="12.75">
      <c r="A39" s="24"/>
      <c r="B39" s="19"/>
      <c r="C39" s="23"/>
      <c r="D39" s="14"/>
    </row>
    <row r="40" spans="1:4" ht="12.75">
      <c r="A40" s="20" t="s">
        <v>20</v>
      </c>
      <c r="B40" s="21"/>
      <c r="C40" s="13">
        <f>SUM(C41:C60)</f>
        <v>0</v>
      </c>
      <c r="D40" s="14"/>
    </row>
    <row r="41" spans="1:4" ht="25.5">
      <c r="A41" s="15" t="s">
        <v>21</v>
      </c>
      <c r="B41" s="19"/>
      <c r="C41" s="17">
        <f>+B42</f>
        <v>0</v>
      </c>
      <c r="D41" s="14"/>
    </row>
    <row r="42" spans="1:4" s="88" customFormat="1" ht="12.75">
      <c r="A42" s="84" t="s">
        <v>22</v>
      </c>
      <c r="B42" s="85">
        <v>0</v>
      </c>
      <c r="C42" s="91"/>
      <c r="D42" s="87"/>
    </row>
    <row r="43" spans="1:4" ht="12.75">
      <c r="A43" s="15" t="s">
        <v>23</v>
      </c>
      <c r="B43" s="19"/>
      <c r="C43" s="17">
        <f>+B44+B45+B46+B47+B48+B49+B50+B51+B52+B53+B54+B55+B56</f>
        <v>0</v>
      </c>
      <c r="D43" s="14"/>
    </row>
    <row r="44" spans="1:4" s="88" customFormat="1" ht="25.5">
      <c r="A44" s="84" t="s">
        <v>24</v>
      </c>
      <c r="B44" s="85">
        <v>0</v>
      </c>
      <c r="C44" s="91"/>
      <c r="D44" s="87"/>
    </row>
    <row r="45" spans="1:4" s="88" customFormat="1" ht="12.75">
      <c r="A45" s="84" t="s">
        <v>25</v>
      </c>
      <c r="B45" s="85">
        <v>0</v>
      </c>
      <c r="C45" s="91"/>
      <c r="D45" s="87"/>
    </row>
    <row r="46" spans="1:4" s="88" customFormat="1" ht="25.5">
      <c r="A46" s="84" t="s">
        <v>26</v>
      </c>
      <c r="B46" s="85">
        <v>0</v>
      </c>
      <c r="C46" s="91"/>
      <c r="D46" s="87"/>
    </row>
    <row r="47" spans="1:4" s="88" customFormat="1" ht="12.75">
      <c r="A47" s="84" t="s">
        <v>27</v>
      </c>
      <c r="B47" s="85">
        <v>0</v>
      </c>
      <c r="C47" s="91"/>
      <c r="D47" s="87"/>
    </row>
    <row r="48" spans="1:4" s="88" customFormat="1" ht="12.75">
      <c r="A48" s="84" t="s">
        <v>28</v>
      </c>
      <c r="B48" s="85">
        <v>0</v>
      </c>
      <c r="C48" s="91"/>
      <c r="D48" s="87"/>
    </row>
    <row r="49" spans="1:4" s="88" customFormat="1" ht="12.75">
      <c r="A49" s="84" t="s">
        <v>29</v>
      </c>
      <c r="B49" s="85">
        <v>0</v>
      </c>
      <c r="C49" s="91"/>
      <c r="D49" s="87"/>
    </row>
    <row r="50" spans="1:4" s="88" customFormat="1" ht="25.5">
      <c r="A50" s="84" t="s">
        <v>30</v>
      </c>
      <c r="B50" s="85">
        <v>0</v>
      </c>
      <c r="C50" s="91"/>
      <c r="D50" s="87"/>
    </row>
    <row r="51" spans="1:4" s="88" customFormat="1" ht="12.75">
      <c r="A51" s="84" t="s">
        <v>31</v>
      </c>
      <c r="B51" s="85">
        <v>0</v>
      </c>
      <c r="C51" s="91"/>
      <c r="D51" s="87"/>
    </row>
    <row r="52" spans="1:4" s="88" customFormat="1" ht="25.5">
      <c r="A52" s="84" t="s">
        <v>32</v>
      </c>
      <c r="B52" s="85">
        <v>0</v>
      </c>
      <c r="C52" s="91"/>
      <c r="D52" s="87"/>
    </row>
    <row r="53" spans="1:4" s="88" customFormat="1" ht="12.75">
      <c r="A53" s="84" t="s">
        <v>33</v>
      </c>
      <c r="B53" s="85">
        <v>0</v>
      </c>
      <c r="C53" s="91"/>
      <c r="D53" s="87"/>
    </row>
    <row r="54" spans="1:4" s="88" customFormat="1" ht="12.75">
      <c r="A54" s="84" t="s">
        <v>34</v>
      </c>
      <c r="B54" s="85">
        <v>0</v>
      </c>
      <c r="C54" s="91"/>
      <c r="D54" s="87"/>
    </row>
    <row r="55" spans="1:4" s="88" customFormat="1" ht="12.75">
      <c r="A55" s="84" t="s">
        <v>35</v>
      </c>
      <c r="B55" s="85">
        <v>0</v>
      </c>
      <c r="C55" s="91"/>
      <c r="D55" s="87"/>
    </row>
    <row r="56" spans="1:4" s="88" customFormat="1" ht="12.75">
      <c r="A56" s="84" t="s">
        <v>36</v>
      </c>
      <c r="B56" s="85">
        <v>0</v>
      </c>
      <c r="C56" s="91"/>
      <c r="D56" s="87"/>
    </row>
    <row r="57" spans="1:4" ht="12.75">
      <c r="A57" s="15" t="s">
        <v>37</v>
      </c>
      <c r="B57" s="19"/>
      <c r="C57" s="17">
        <f>+B58</f>
        <v>0</v>
      </c>
      <c r="D57" s="14"/>
    </row>
    <row r="58" spans="1:4" s="88" customFormat="1" ht="12.75">
      <c r="A58" s="84" t="s">
        <v>38</v>
      </c>
      <c r="B58" s="85">
        <v>0</v>
      </c>
      <c r="C58" s="90"/>
      <c r="D58" s="87"/>
    </row>
    <row r="59" spans="1:4" ht="38.25">
      <c r="A59" s="15" t="s">
        <v>39</v>
      </c>
      <c r="B59" s="19"/>
      <c r="C59" s="17">
        <f>+B60</f>
        <v>0</v>
      </c>
      <c r="D59" s="14"/>
    </row>
    <row r="60" spans="1:4" s="88" customFormat="1" ht="12.75">
      <c r="A60" s="84" t="s">
        <v>40</v>
      </c>
      <c r="B60" s="85">
        <v>0</v>
      </c>
      <c r="C60" s="91"/>
      <c r="D60" s="87"/>
    </row>
    <row r="61" spans="1:4" ht="12.75">
      <c r="A61" s="24"/>
      <c r="B61" s="19"/>
      <c r="C61" s="23"/>
      <c r="D61" s="14"/>
    </row>
    <row r="62" spans="1:4" ht="12.75">
      <c r="A62" s="20" t="s">
        <v>41</v>
      </c>
      <c r="B62" s="21"/>
      <c r="C62" s="25">
        <f>SUM(C63:C87)</f>
        <v>0</v>
      </c>
      <c r="D62" s="14"/>
    </row>
    <row r="63" spans="1:4" ht="12.75">
      <c r="A63" s="15" t="s">
        <v>42</v>
      </c>
      <c r="B63" s="19"/>
      <c r="C63" s="17">
        <f>+B64+B65+B66+B67</f>
        <v>0</v>
      </c>
      <c r="D63" s="14"/>
    </row>
    <row r="64" spans="1:4" s="88" customFormat="1" ht="24" customHeight="1">
      <c r="A64" s="84" t="s">
        <v>43</v>
      </c>
      <c r="B64" s="85">
        <v>0</v>
      </c>
      <c r="C64" s="91"/>
      <c r="D64" s="87"/>
    </row>
    <row r="65" spans="1:4" s="88" customFormat="1" ht="12.75">
      <c r="A65" s="84" t="s">
        <v>44</v>
      </c>
      <c r="B65" s="85">
        <v>0</v>
      </c>
      <c r="C65" s="91"/>
      <c r="D65" s="87"/>
    </row>
    <row r="66" spans="1:4" s="88" customFormat="1" ht="12.75">
      <c r="A66" s="84" t="s">
        <v>45</v>
      </c>
      <c r="B66" s="85">
        <v>0</v>
      </c>
      <c r="C66" s="91"/>
      <c r="D66" s="87"/>
    </row>
    <row r="67" spans="1:4" s="88" customFormat="1" ht="12.75">
      <c r="A67" s="84" t="s">
        <v>46</v>
      </c>
      <c r="B67" s="85">
        <v>0</v>
      </c>
      <c r="C67" s="91"/>
      <c r="D67" s="87"/>
    </row>
    <row r="68" spans="1:4" ht="12.75">
      <c r="A68" s="15" t="s">
        <v>47</v>
      </c>
      <c r="B68" s="19"/>
      <c r="C68" s="17">
        <f>+B69+B70+B71+B72+B73+B74+B75+B76+B77+B78+B79+B80+B81+B82+B83+B84+B85</f>
        <v>0</v>
      </c>
      <c r="D68" s="14"/>
    </row>
    <row r="69" spans="1:4" s="88" customFormat="1" ht="12.75">
      <c r="A69" s="84" t="s">
        <v>48</v>
      </c>
      <c r="B69" s="85">
        <v>0</v>
      </c>
      <c r="C69" s="91"/>
      <c r="D69" s="87"/>
    </row>
    <row r="70" spans="1:4" s="88" customFormat="1" ht="12.75">
      <c r="A70" s="84" t="s">
        <v>49</v>
      </c>
      <c r="B70" s="85">
        <v>0</v>
      </c>
      <c r="C70" s="91"/>
      <c r="D70" s="87"/>
    </row>
    <row r="71" spans="1:4" s="88" customFormat="1" ht="12.75">
      <c r="A71" s="84" t="s">
        <v>50</v>
      </c>
      <c r="B71" s="85">
        <v>0</v>
      </c>
      <c r="C71" s="91"/>
      <c r="D71" s="87"/>
    </row>
    <row r="72" spans="1:4" s="88" customFormat="1" ht="12.75">
      <c r="A72" s="84" t="s">
        <v>51</v>
      </c>
      <c r="B72" s="85">
        <v>0</v>
      </c>
      <c r="C72" s="91"/>
      <c r="D72" s="87"/>
    </row>
    <row r="73" spans="1:4" s="88" customFormat="1" ht="12.75">
      <c r="A73" s="84" t="s">
        <v>52</v>
      </c>
      <c r="B73" s="85">
        <v>0</v>
      </c>
      <c r="C73" s="91"/>
      <c r="D73" s="87"/>
    </row>
    <row r="74" spans="1:4" s="88" customFormat="1" ht="12.75">
      <c r="A74" s="84" t="s">
        <v>53</v>
      </c>
      <c r="B74" s="85">
        <v>0</v>
      </c>
      <c r="C74" s="91"/>
      <c r="D74" s="87"/>
    </row>
    <row r="75" spans="1:4" s="88" customFormat="1" ht="12.75">
      <c r="A75" s="84" t="s">
        <v>54</v>
      </c>
      <c r="B75" s="85">
        <v>0</v>
      </c>
      <c r="C75" s="91"/>
      <c r="D75" s="87"/>
    </row>
    <row r="76" spans="1:4" s="88" customFormat="1" ht="12.75">
      <c r="A76" s="84" t="s">
        <v>55</v>
      </c>
      <c r="B76" s="85">
        <v>0</v>
      </c>
      <c r="C76" s="91"/>
      <c r="D76" s="87"/>
    </row>
    <row r="77" spans="1:4" s="88" customFormat="1" ht="12.75">
      <c r="A77" s="84" t="s">
        <v>56</v>
      </c>
      <c r="B77" s="85">
        <v>0</v>
      </c>
      <c r="C77" s="91"/>
      <c r="D77" s="87"/>
    </row>
    <row r="78" spans="1:4" s="88" customFormat="1" ht="12.75">
      <c r="A78" s="84" t="s">
        <v>57</v>
      </c>
      <c r="B78" s="85">
        <v>0</v>
      </c>
      <c r="C78" s="91"/>
      <c r="D78" s="87"/>
    </row>
    <row r="79" spans="1:4" s="88" customFormat="1" ht="12.75">
      <c r="A79" s="84" t="s">
        <v>58</v>
      </c>
      <c r="B79" s="85">
        <v>0</v>
      </c>
      <c r="C79" s="91"/>
      <c r="D79" s="87"/>
    </row>
    <row r="80" spans="1:4" s="88" customFormat="1" ht="12.75">
      <c r="A80" s="84" t="s">
        <v>59</v>
      </c>
      <c r="B80" s="85">
        <v>0</v>
      </c>
      <c r="C80" s="91"/>
      <c r="D80" s="87"/>
    </row>
    <row r="81" spans="1:4" s="88" customFormat="1" ht="12.75">
      <c r="A81" s="84" t="s">
        <v>60</v>
      </c>
      <c r="B81" s="85">
        <v>0</v>
      </c>
      <c r="C81" s="91"/>
      <c r="D81" s="87"/>
    </row>
    <row r="82" spans="1:4" s="88" customFormat="1" ht="12.75">
      <c r="A82" s="84" t="s">
        <v>61</v>
      </c>
      <c r="B82" s="85">
        <v>0</v>
      </c>
      <c r="C82" s="91"/>
      <c r="D82" s="87"/>
    </row>
    <row r="83" spans="1:4" s="88" customFormat="1" ht="12.75">
      <c r="A83" s="84" t="s">
        <v>62</v>
      </c>
      <c r="B83" s="85">
        <v>0</v>
      </c>
      <c r="C83" s="91"/>
      <c r="D83" s="87"/>
    </row>
    <row r="84" spans="1:4" s="88" customFormat="1" ht="12.75">
      <c r="A84" s="84" t="s">
        <v>63</v>
      </c>
      <c r="B84" s="85">
        <v>0</v>
      </c>
      <c r="C84" s="91"/>
      <c r="D84" s="87"/>
    </row>
    <row r="85" spans="1:4" s="88" customFormat="1" ht="12.75">
      <c r="A85" s="84" t="s">
        <v>64</v>
      </c>
      <c r="B85" s="85">
        <v>0</v>
      </c>
      <c r="C85" s="91"/>
      <c r="D85" s="87"/>
    </row>
    <row r="86" spans="1:4" ht="38.25">
      <c r="A86" s="15" t="s">
        <v>65</v>
      </c>
      <c r="B86" s="19"/>
      <c r="C86" s="17">
        <f>+B87</f>
        <v>0</v>
      </c>
      <c r="D86" s="14"/>
    </row>
    <row r="87" spans="1:4" s="88" customFormat="1" ht="12.75">
      <c r="A87" s="84" t="s">
        <v>66</v>
      </c>
      <c r="B87" s="85">
        <v>0</v>
      </c>
      <c r="C87" s="91"/>
      <c r="D87" s="87"/>
    </row>
    <row r="88" spans="1:4" ht="12.75">
      <c r="A88" s="24"/>
      <c r="B88" s="19"/>
      <c r="C88" s="23"/>
      <c r="D88" s="14"/>
    </row>
    <row r="89" spans="1:4" ht="12.75">
      <c r="A89" s="20" t="s">
        <v>67</v>
      </c>
      <c r="B89" s="21"/>
      <c r="C89" s="13">
        <f>SUM(C90:C101)</f>
        <v>0</v>
      </c>
      <c r="D89" s="14"/>
    </row>
    <row r="90" spans="1:4" ht="12.75">
      <c r="A90" s="15" t="s">
        <v>68</v>
      </c>
      <c r="B90" s="19"/>
      <c r="C90" s="17">
        <f>+B91+B92+B93+B94+B95+B96+B97+B98+B99</f>
        <v>0</v>
      </c>
      <c r="D90" s="14"/>
    </row>
    <row r="91" spans="1:4" s="88" customFormat="1" ht="12.75">
      <c r="A91" s="84" t="s">
        <v>69</v>
      </c>
      <c r="B91" s="85">
        <v>0</v>
      </c>
      <c r="C91" s="91"/>
      <c r="D91" s="87"/>
    </row>
    <row r="92" spans="1:4" s="88" customFormat="1" ht="12.75">
      <c r="A92" s="84" t="s">
        <v>70</v>
      </c>
      <c r="B92" s="85">
        <v>0</v>
      </c>
      <c r="C92" s="91"/>
      <c r="D92" s="87"/>
    </row>
    <row r="93" spans="1:4" s="88" customFormat="1" ht="12.75">
      <c r="A93" s="84" t="s">
        <v>71</v>
      </c>
      <c r="B93" s="85">
        <v>0</v>
      </c>
      <c r="C93" s="91"/>
      <c r="D93" s="87"/>
    </row>
    <row r="94" spans="1:4" s="88" customFormat="1" ht="12.75">
      <c r="A94" s="84" t="s">
        <v>72</v>
      </c>
      <c r="B94" s="85">
        <v>0</v>
      </c>
      <c r="C94" s="91"/>
      <c r="D94" s="87"/>
    </row>
    <row r="95" spans="1:4" s="88" customFormat="1" ht="12.75">
      <c r="A95" s="84" t="s">
        <v>73</v>
      </c>
      <c r="B95" s="85">
        <v>0</v>
      </c>
      <c r="C95" s="91"/>
      <c r="D95" s="87"/>
    </row>
    <row r="96" spans="1:4" s="88" customFormat="1" ht="12.75">
      <c r="A96" s="84" t="s">
        <v>74</v>
      </c>
      <c r="B96" s="85">
        <v>0</v>
      </c>
      <c r="C96" s="91"/>
      <c r="D96" s="87"/>
    </row>
    <row r="97" spans="1:4" s="88" customFormat="1" ht="12.75">
      <c r="A97" s="84" t="s">
        <v>75</v>
      </c>
      <c r="B97" s="85">
        <v>0</v>
      </c>
      <c r="C97" s="91"/>
      <c r="D97" s="87"/>
    </row>
    <row r="98" spans="1:4" s="88" customFormat="1" ht="12.75">
      <c r="A98" s="84" t="s">
        <v>76</v>
      </c>
      <c r="B98" s="85">
        <v>0</v>
      </c>
      <c r="C98" s="91"/>
      <c r="D98" s="87"/>
    </row>
    <row r="99" spans="1:4" s="88" customFormat="1" ht="12.75">
      <c r="A99" s="84" t="s">
        <v>77</v>
      </c>
      <c r="B99" s="85">
        <v>0</v>
      </c>
      <c r="C99" s="90"/>
      <c r="D99" s="87"/>
    </row>
    <row r="100" spans="1:4" ht="38.25">
      <c r="A100" s="15" t="s">
        <v>78</v>
      </c>
      <c r="B100" s="19"/>
      <c r="C100" s="17">
        <f>+B101</f>
        <v>0</v>
      </c>
      <c r="D100" s="14"/>
    </row>
    <row r="101" spans="1:4" s="88" customFormat="1" ht="12.75">
      <c r="A101" s="84" t="s">
        <v>79</v>
      </c>
      <c r="B101" s="85">
        <v>0</v>
      </c>
      <c r="C101" s="91"/>
      <c r="D101" s="87"/>
    </row>
    <row r="102" spans="1:4" ht="12.75">
      <c r="A102" s="24"/>
      <c r="B102" s="19"/>
      <c r="C102" s="23"/>
      <c r="D102" s="14"/>
    </row>
    <row r="103" spans="1:4" ht="12.75">
      <c r="A103" s="20" t="s">
        <v>80</v>
      </c>
      <c r="B103" s="21"/>
      <c r="C103" s="13">
        <f>SUM(C104:C114)</f>
        <v>0</v>
      </c>
      <c r="D103" s="14"/>
    </row>
    <row r="104" spans="1:4" ht="25.5">
      <c r="A104" s="15" t="s">
        <v>81</v>
      </c>
      <c r="B104" s="19"/>
      <c r="C104" s="17">
        <f>SUM(B105:B108)</f>
        <v>0</v>
      </c>
      <c r="D104" s="14"/>
    </row>
    <row r="105" spans="1:4" s="88" customFormat="1" ht="12.75">
      <c r="A105" s="84" t="s">
        <v>82</v>
      </c>
      <c r="B105" s="85">
        <v>0</v>
      </c>
      <c r="C105" s="91"/>
      <c r="D105" s="87"/>
    </row>
    <row r="106" spans="1:4" s="88" customFormat="1" ht="12.75">
      <c r="A106" s="84" t="s">
        <v>83</v>
      </c>
      <c r="B106" s="85">
        <v>0</v>
      </c>
      <c r="C106" s="91"/>
      <c r="D106" s="87"/>
    </row>
    <row r="107" spans="1:4" s="88" customFormat="1" ht="12.75">
      <c r="A107" s="84" t="s">
        <v>84</v>
      </c>
      <c r="B107" s="85">
        <v>0</v>
      </c>
      <c r="C107" s="91"/>
      <c r="D107" s="87"/>
    </row>
    <row r="108" spans="1:4" s="88" customFormat="1" ht="12.75">
      <c r="A108" s="84" t="s">
        <v>85</v>
      </c>
      <c r="B108" s="85">
        <v>0</v>
      </c>
      <c r="C108" s="90"/>
      <c r="D108" s="87"/>
    </row>
    <row r="109" spans="1:4" ht="25.5">
      <c r="A109" s="15" t="s">
        <v>86</v>
      </c>
      <c r="B109" s="19"/>
      <c r="C109" s="17">
        <v>0</v>
      </c>
      <c r="D109" s="14"/>
    </row>
    <row r="110" spans="1:4" ht="25.5">
      <c r="A110" s="15" t="s">
        <v>87</v>
      </c>
      <c r="B110" s="19"/>
      <c r="C110" s="52">
        <f>SUM(B111:B114)</f>
        <v>0</v>
      </c>
      <c r="D110" s="14"/>
    </row>
    <row r="111" spans="1:4" s="88" customFormat="1" ht="12.75">
      <c r="A111" s="84" t="s">
        <v>82</v>
      </c>
      <c r="B111" s="85">
        <v>0</v>
      </c>
      <c r="C111" s="92"/>
      <c r="D111" s="87"/>
    </row>
    <row r="112" spans="1:4" s="88" customFormat="1" ht="12.75">
      <c r="A112" s="84" t="s">
        <v>83</v>
      </c>
      <c r="B112" s="85">
        <v>0</v>
      </c>
      <c r="C112" s="92"/>
      <c r="D112" s="87"/>
    </row>
    <row r="113" spans="1:4" s="88" customFormat="1" ht="12.75">
      <c r="A113" s="84" t="s">
        <v>84</v>
      </c>
      <c r="B113" s="85">
        <v>0</v>
      </c>
      <c r="C113" s="92"/>
      <c r="D113" s="87"/>
    </row>
    <row r="114" spans="1:4" s="88" customFormat="1" ht="12.75">
      <c r="A114" s="84" t="s">
        <v>85</v>
      </c>
      <c r="B114" s="85">
        <v>0</v>
      </c>
      <c r="C114" s="92"/>
      <c r="D114" s="87"/>
    </row>
    <row r="115" spans="1:4" ht="12.75">
      <c r="A115" s="24"/>
      <c r="B115" s="19"/>
      <c r="C115" s="9"/>
      <c r="D115" s="14"/>
    </row>
    <row r="116" spans="1:4" ht="12.75">
      <c r="A116" s="20" t="s">
        <v>88</v>
      </c>
      <c r="B116" s="21"/>
      <c r="C116" s="13">
        <f>SUM(C117:C124)</f>
        <v>0</v>
      </c>
      <c r="D116" s="14"/>
    </row>
    <row r="117" spans="1:4" ht="12.75">
      <c r="A117" s="15" t="s">
        <v>89</v>
      </c>
      <c r="B117" s="19"/>
      <c r="C117" s="26">
        <f>+B118</f>
        <v>0</v>
      </c>
      <c r="D117" s="14"/>
    </row>
    <row r="118" spans="1:4" s="88" customFormat="1" ht="12.75">
      <c r="A118" s="84" t="s">
        <v>90</v>
      </c>
      <c r="B118" s="85">
        <v>0</v>
      </c>
      <c r="C118" s="92"/>
      <c r="D118" s="87"/>
    </row>
    <row r="119" spans="1:4" ht="12.75">
      <c r="A119" s="15" t="s">
        <v>91</v>
      </c>
      <c r="B119" s="19"/>
      <c r="C119" s="26">
        <f>+B120+B121+B122</f>
        <v>0</v>
      </c>
      <c r="D119" s="14"/>
    </row>
    <row r="120" spans="1:4" s="88" customFormat="1" ht="12.75">
      <c r="A120" s="84" t="s">
        <v>92</v>
      </c>
      <c r="B120" s="85">
        <v>0</v>
      </c>
      <c r="C120" s="92"/>
      <c r="D120" s="87"/>
    </row>
    <row r="121" spans="1:4" s="88" customFormat="1" ht="12.75">
      <c r="A121" s="84" t="s">
        <v>93</v>
      </c>
      <c r="B121" s="85">
        <v>0</v>
      </c>
      <c r="C121" s="92"/>
      <c r="D121" s="87"/>
    </row>
    <row r="122" spans="1:4" s="88" customFormat="1" ht="12.75">
      <c r="A122" s="84" t="s">
        <v>94</v>
      </c>
      <c r="B122" s="85">
        <v>0</v>
      </c>
      <c r="C122" s="92"/>
      <c r="D122" s="87"/>
    </row>
    <row r="123" spans="1:4" ht="12.75">
      <c r="A123" s="15" t="s">
        <v>95</v>
      </c>
      <c r="B123" s="19"/>
      <c r="C123" s="26">
        <f>+B124</f>
        <v>0</v>
      </c>
      <c r="D123" s="14"/>
    </row>
    <row r="124" spans="1:4" s="88" customFormat="1" ht="12.75">
      <c r="A124" s="84" t="s">
        <v>96</v>
      </c>
      <c r="B124" s="85">
        <v>0</v>
      </c>
      <c r="C124" s="93"/>
      <c r="D124" s="87"/>
    </row>
    <row r="125" spans="1:4" ht="12.75">
      <c r="A125" s="24"/>
      <c r="B125" s="19"/>
      <c r="C125" s="27"/>
      <c r="D125" s="14"/>
    </row>
    <row r="126" spans="1:4" ht="12.75">
      <c r="A126" s="20" t="s">
        <v>97</v>
      </c>
      <c r="B126" s="21"/>
      <c r="C126" s="13">
        <f>SUM(C127:C136)</f>
        <v>0</v>
      </c>
      <c r="D126" s="14"/>
    </row>
    <row r="127" spans="1:4" ht="12.75">
      <c r="A127" s="15" t="s">
        <v>98</v>
      </c>
      <c r="B127" s="19"/>
      <c r="C127" s="26">
        <f>+B128</f>
        <v>0</v>
      </c>
      <c r="D127" s="14"/>
    </row>
    <row r="128" spans="1:4" s="88" customFormat="1" ht="12.75">
      <c r="A128" s="84" t="s">
        <v>99</v>
      </c>
      <c r="B128" s="85">
        <v>0</v>
      </c>
      <c r="C128" s="92"/>
      <c r="D128" s="87"/>
    </row>
    <row r="129" spans="1:4" ht="12.75">
      <c r="A129" s="15" t="s">
        <v>100</v>
      </c>
      <c r="B129" s="19"/>
      <c r="C129" s="26">
        <f>+B130</f>
        <v>0</v>
      </c>
      <c r="D129" s="14"/>
    </row>
    <row r="130" spans="1:4" s="88" customFormat="1" ht="12.75">
      <c r="A130" s="84" t="s">
        <v>100</v>
      </c>
      <c r="B130" s="85">
        <v>0</v>
      </c>
      <c r="C130" s="93"/>
      <c r="D130" s="87"/>
    </row>
    <row r="131" spans="1:4" ht="12.75">
      <c r="A131" s="15" t="s">
        <v>101</v>
      </c>
      <c r="B131" s="19"/>
      <c r="C131" s="26">
        <f>+B132+B133+B134+B135</f>
        <v>0</v>
      </c>
      <c r="D131" s="14"/>
    </row>
    <row r="132" spans="1:4" s="88" customFormat="1" ht="12.75">
      <c r="A132" s="84" t="s">
        <v>102</v>
      </c>
      <c r="B132" s="85">
        <v>0</v>
      </c>
      <c r="C132" s="92"/>
      <c r="D132" s="87"/>
    </row>
    <row r="133" spans="1:4" s="88" customFormat="1" ht="12.75">
      <c r="A133" s="84" t="s">
        <v>103</v>
      </c>
      <c r="B133" s="85">
        <v>0</v>
      </c>
      <c r="C133" s="92"/>
      <c r="D133" s="87"/>
    </row>
    <row r="134" spans="1:4" s="88" customFormat="1" ht="12.75">
      <c r="A134" s="84" t="s">
        <v>104</v>
      </c>
      <c r="B134" s="85">
        <v>0</v>
      </c>
      <c r="C134" s="92"/>
      <c r="D134" s="87"/>
    </row>
    <row r="135" spans="1:4" s="88" customFormat="1" ht="12.75">
      <c r="A135" s="84" t="s">
        <v>105</v>
      </c>
      <c r="B135" s="85">
        <v>0</v>
      </c>
      <c r="C135" s="92"/>
      <c r="D135" s="87"/>
    </row>
    <row r="136" spans="1:4" ht="12.75">
      <c r="A136" s="24"/>
      <c r="B136" s="19"/>
      <c r="C136" s="9"/>
      <c r="D136" s="14"/>
    </row>
    <row r="137" spans="1:4" ht="12.75">
      <c r="A137" s="20" t="s">
        <v>106</v>
      </c>
      <c r="B137" s="21"/>
      <c r="C137" s="13">
        <f>SUM(C138:C139)</f>
        <v>0</v>
      </c>
      <c r="D137" s="14"/>
    </row>
    <row r="138" spans="1:4" ht="12.75">
      <c r="A138" s="15" t="s">
        <v>107</v>
      </c>
      <c r="B138" s="19"/>
      <c r="C138" s="26">
        <f>+B139</f>
        <v>0</v>
      </c>
      <c r="D138" s="14"/>
    </row>
    <row r="139" spans="1:4" s="88" customFormat="1" ht="12.75">
      <c r="A139" s="84" t="s">
        <v>108</v>
      </c>
      <c r="B139" s="85">
        <v>0</v>
      </c>
      <c r="C139" s="92"/>
      <c r="D139" s="87"/>
    </row>
    <row r="140" spans="1:4" s="29" customFormat="1" ht="9" customHeight="1">
      <c r="A140" s="24"/>
      <c r="B140" s="28"/>
      <c r="C140" s="28"/>
      <c r="D140" s="28"/>
    </row>
    <row r="141" spans="1:4" ht="18.75">
      <c r="A141" s="49" t="s">
        <v>109</v>
      </c>
      <c r="B141" s="48"/>
      <c r="C141" s="48"/>
      <c r="D141" s="48"/>
    </row>
    <row r="142" spans="1:4" ht="15.75" customHeight="1">
      <c r="A142" s="7" t="s">
        <v>113</v>
      </c>
      <c r="C142" s="31"/>
      <c r="D142" s="30">
        <f>+C17+C33+C40+C62+C89</f>
        <v>0</v>
      </c>
    </row>
    <row r="143" spans="1:4" ht="15.75" customHeight="1">
      <c r="A143" s="7" t="s">
        <v>116</v>
      </c>
      <c r="C143" s="31"/>
      <c r="D143" s="30">
        <f>+C103</f>
        <v>0</v>
      </c>
    </row>
    <row r="144" spans="1:4" ht="15.75" customHeight="1">
      <c r="A144" s="7" t="s">
        <v>114</v>
      </c>
      <c r="C144" s="31"/>
      <c r="D144" s="30">
        <f>+C116</f>
        <v>0</v>
      </c>
    </row>
    <row r="145" spans="1:4" ht="15.75" customHeight="1">
      <c r="A145" s="7" t="s">
        <v>115</v>
      </c>
      <c r="C145" s="31"/>
      <c r="D145" s="30">
        <f>+C137</f>
        <v>0</v>
      </c>
    </row>
    <row r="146" spans="1:4" ht="15.75" customHeight="1">
      <c r="A146" s="2" t="s">
        <v>117</v>
      </c>
      <c r="C146" s="31"/>
      <c r="D146" s="30">
        <f>+C126</f>
        <v>0</v>
      </c>
    </row>
    <row r="147" spans="1:4" ht="15.75" customHeight="1">
      <c r="A147" s="50" t="s">
        <v>110</v>
      </c>
      <c r="B147" s="30"/>
      <c r="C147" s="31"/>
      <c r="D147" s="51">
        <f>SUM(D142:D146)</f>
        <v>0</v>
      </c>
    </row>
    <row r="148" spans="1:4" ht="15.75" customHeight="1">
      <c r="A148" s="50"/>
      <c r="B148" s="30"/>
      <c r="C148" s="31"/>
      <c r="D148" s="51"/>
    </row>
    <row r="149" spans="1:4" ht="15.75" customHeight="1">
      <c r="A149" s="7"/>
      <c r="B149" s="30"/>
      <c r="C149" s="31"/>
      <c r="D149" s="31"/>
    </row>
    <row r="150" spans="1:4" ht="12.75">
      <c r="A150" s="152"/>
      <c r="B150" s="152"/>
      <c r="C150" s="152"/>
      <c r="D150" s="152"/>
    </row>
    <row r="151" spans="1:8" ht="12.75">
      <c r="A151" s="150"/>
      <c r="B151" s="150"/>
      <c r="C151" s="150"/>
      <c r="D151" s="150"/>
      <c r="E151" s="32"/>
      <c r="F151" s="32"/>
      <c r="G151" s="33"/>
      <c r="H151" s="33"/>
    </row>
    <row r="152" spans="1:8" ht="12.75">
      <c r="A152" s="34"/>
      <c r="B152" s="35"/>
      <c r="C152" s="35"/>
      <c r="D152" s="35"/>
      <c r="E152" s="32"/>
      <c r="F152" s="36"/>
      <c r="G152" s="33"/>
      <c r="H152" s="33"/>
    </row>
    <row r="153" spans="1:8" ht="12.75">
      <c r="A153" s="150"/>
      <c r="B153" s="150"/>
      <c r="C153" s="150"/>
      <c r="D153" s="150"/>
      <c r="E153" s="32"/>
      <c r="F153" s="37"/>
      <c r="G153" s="33"/>
      <c r="H153" s="33"/>
    </row>
    <row r="154" spans="1:8" ht="15">
      <c r="A154" s="38"/>
      <c r="B154" s="39"/>
      <c r="C154" s="39"/>
      <c r="D154" s="40"/>
      <c r="E154" s="33"/>
      <c r="F154" s="36"/>
      <c r="G154" s="33"/>
      <c r="H154" s="33"/>
    </row>
    <row r="155" spans="1:8" ht="12.75">
      <c r="A155" s="41"/>
      <c r="B155" s="150"/>
      <c r="C155" s="150"/>
      <c r="D155" s="150"/>
      <c r="E155" s="33"/>
      <c r="F155" s="36"/>
      <c r="G155" s="33"/>
      <c r="H155" s="33"/>
    </row>
    <row r="156" spans="5:6" ht="12.75">
      <c r="E156" s="33"/>
      <c r="F156" s="42"/>
    </row>
    <row r="157" spans="1:6" ht="15">
      <c r="A157" s="151" t="s">
        <v>404</v>
      </c>
      <c r="B157" s="151"/>
      <c r="C157" s="151"/>
      <c r="D157" s="151"/>
      <c r="E157" s="43"/>
      <c r="F157" s="43"/>
    </row>
    <row r="158" spans="2:6" ht="18.75" customHeight="1">
      <c r="B158" s="32"/>
      <c r="C158" s="32"/>
      <c r="D158" s="32"/>
      <c r="E158" s="32"/>
      <c r="F158" s="32"/>
    </row>
  </sheetData>
  <sheetProtection/>
  <protectedRanges>
    <protectedRange sqref="A157" name="M_NombreTesorero_1"/>
    <protectedRange sqref="A154" name="K_NombreSindico_1"/>
  </protectedRanges>
  <mergeCells count="12">
    <mergeCell ref="A4:D4"/>
    <mergeCell ref="A6:D6"/>
    <mergeCell ref="A1:D1"/>
    <mergeCell ref="A2:D2"/>
    <mergeCell ref="A3:D3"/>
    <mergeCell ref="B155:D155"/>
    <mergeCell ref="A157:D157"/>
    <mergeCell ref="A150:D150"/>
    <mergeCell ref="C8:D8"/>
    <mergeCell ref="C10:D10"/>
    <mergeCell ref="A151:D151"/>
    <mergeCell ref="A153:D153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Q14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68.421875" style="45" customWidth="1"/>
    <col min="2" max="2" width="1.1484375" style="44" customWidth="1"/>
    <col min="15" max="15" width="1.421875" style="46" customWidth="1"/>
    <col min="16" max="16" width="22.140625" style="0" customWidth="1"/>
    <col min="17" max="16384" width="11.421875" style="44" customWidth="1"/>
  </cols>
  <sheetData>
    <row r="1" spans="1:16" s="120" customFormat="1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120" customFormat="1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s="120" customFormat="1" ht="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20" customFormat="1" ht="12.7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s="120" customFormat="1" ht="18">
      <c r="A5" s="162" t="s">
        <v>121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6" s="120" customFormat="1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0" customFormat="1" ht="15.75">
      <c r="A7" s="164" t="s">
        <v>122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20" customFormat="1" ht="12.75">
      <c r="A8" s="121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 t="s">
        <v>405</v>
      </c>
      <c r="O8" s="124"/>
      <c r="P8" s="125"/>
    </row>
    <row r="9" spans="1:16" s="120" customFormat="1" ht="3.75" customHeight="1">
      <c r="A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98"/>
      <c r="O9" s="124"/>
      <c r="P9" s="122"/>
    </row>
    <row r="10" spans="1:16" s="120" customFormat="1" ht="12.75">
      <c r="A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01" t="s">
        <v>118</v>
      </c>
      <c r="O10" s="124"/>
      <c r="P10" s="125"/>
    </row>
    <row r="11" spans="1:16" s="120" customFormat="1" ht="13.5" thickBot="1">
      <c r="A11" s="126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4"/>
      <c r="P11" s="122"/>
    </row>
    <row r="12" spans="1:17" s="55" customFormat="1" ht="11.25">
      <c r="A12" s="160" t="s">
        <v>123</v>
      </c>
      <c r="B12" s="53"/>
      <c r="C12" s="110" t="s">
        <v>124</v>
      </c>
      <c r="D12" s="111" t="s">
        <v>125</v>
      </c>
      <c r="E12" s="111" t="s">
        <v>126</v>
      </c>
      <c r="F12" s="111" t="s">
        <v>127</v>
      </c>
      <c r="G12" s="111" t="s">
        <v>128</v>
      </c>
      <c r="H12" s="111" t="s">
        <v>129</v>
      </c>
      <c r="I12" s="111" t="s">
        <v>130</v>
      </c>
      <c r="J12" s="111" t="s">
        <v>131</v>
      </c>
      <c r="K12" s="111" t="s">
        <v>132</v>
      </c>
      <c r="L12" s="111" t="s">
        <v>133</v>
      </c>
      <c r="M12" s="111" t="s">
        <v>134</v>
      </c>
      <c r="N12" s="112" t="s">
        <v>135</v>
      </c>
      <c r="O12" s="54"/>
      <c r="P12" s="108" t="s">
        <v>136</v>
      </c>
      <c r="Q12" s="53"/>
    </row>
    <row r="13" spans="1:17" s="55" customFormat="1" ht="12" thickBot="1">
      <c r="A13" s="161"/>
      <c r="B13" s="53"/>
      <c r="C13" s="113" t="s">
        <v>532</v>
      </c>
      <c r="D13" s="114" t="s">
        <v>532</v>
      </c>
      <c r="E13" s="114" t="s">
        <v>532</v>
      </c>
      <c r="F13" s="114" t="s">
        <v>532</v>
      </c>
      <c r="G13" s="114" t="s">
        <v>532</v>
      </c>
      <c r="H13" s="114" t="s">
        <v>532</v>
      </c>
      <c r="I13" s="114" t="s">
        <v>532</v>
      </c>
      <c r="J13" s="114" t="s">
        <v>532</v>
      </c>
      <c r="K13" s="114" t="s">
        <v>532</v>
      </c>
      <c r="L13" s="114" t="s">
        <v>532</v>
      </c>
      <c r="M13" s="114" t="s">
        <v>532</v>
      </c>
      <c r="N13" s="115" t="s">
        <v>532</v>
      </c>
      <c r="O13" s="54"/>
      <c r="P13" s="109" t="s">
        <v>532</v>
      </c>
      <c r="Q13" s="53"/>
    </row>
    <row r="14" spans="1:17" s="55" customFormat="1" ht="3.75" customHeight="1">
      <c r="A14" s="54"/>
      <c r="B14" s="53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  <c r="O14" s="54"/>
      <c r="P14" s="54"/>
      <c r="Q14" s="53"/>
    </row>
    <row r="15" spans="1:16" s="3" customFormat="1" ht="12.75">
      <c r="A15" s="57" t="s">
        <v>0</v>
      </c>
      <c r="C15" s="128">
        <f>+C16+C20+C24+C26+C28</f>
        <v>0</v>
      </c>
      <c r="D15" s="128">
        <f aca="true" t="shared" si="0" ref="D15:N15">+D16+D20+D24+D26+D28</f>
        <v>0</v>
      </c>
      <c r="E15" s="128">
        <f t="shared" si="0"/>
        <v>0</v>
      </c>
      <c r="F15" s="128">
        <f t="shared" si="0"/>
        <v>0</v>
      </c>
      <c r="G15" s="128">
        <f t="shared" si="0"/>
        <v>0</v>
      </c>
      <c r="H15" s="128">
        <f t="shared" si="0"/>
        <v>0</v>
      </c>
      <c r="I15" s="128">
        <f t="shared" si="0"/>
        <v>0</v>
      </c>
      <c r="J15" s="128">
        <f t="shared" si="0"/>
        <v>0</v>
      </c>
      <c r="K15" s="128">
        <f t="shared" si="0"/>
        <v>0</v>
      </c>
      <c r="L15" s="128">
        <f t="shared" si="0"/>
        <v>0</v>
      </c>
      <c r="M15" s="128">
        <f t="shared" si="0"/>
        <v>0</v>
      </c>
      <c r="N15" s="128">
        <f t="shared" si="0"/>
        <v>0</v>
      </c>
      <c r="O15" s="30"/>
      <c r="P15" s="128">
        <f>SUM(C15:N15)</f>
        <v>0</v>
      </c>
    </row>
    <row r="16" spans="1:16" s="3" customFormat="1" ht="12.75">
      <c r="A16" s="127" t="s">
        <v>1</v>
      </c>
      <c r="C16" s="129">
        <f>+C17+C18+C19</f>
        <v>0</v>
      </c>
      <c r="D16" s="129">
        <f aca="true" t="shared" si="1" ref="D16:N16">+D17+D18+D19</f>
        <v>0</v>
      </c>
      <c r="E16" s="129">
        <f t="shared" si="1"/>
        <v>0</v>
      </c>
      <c r="F16" s="129">
        <f t="shared" si="1"/>
        <v>0</v>
      </c>
      <c r="G16" s="129">
        <f t="shared" si="1"/>
        <v>0</v>
      </c>
      <c r="H16" s="129">
        <f t="shared" si="1"/>
        <v>0</v>
      </c>
      <c r="I16" s="129">
        <f t="shared" si="1"/>
        <v>0</v>
      </c>
      <c r="J16" s="129">
        <f t="shared" si="1"/>
        <v>0</v>
      </c>
      <c r="K16" s="129">
        <f t="shared" si="1"/>
        <v>0</v>
      </c>
      <c r="L16" s="129">
        <f t="shared" si="1"/>
        <v>0</v>
      </c>
      <c r="M16" s="129">
        <f t="shared" si="1"/>
        <v>0</v>
      </c>
      <c r="N16" s="129">
        <f t="shared" si="1"/>
        <v>0</v>
      </c>
      <c r="O16" s="30"/>
      <c r="P16" s="129">
        <f aca="true" t="shared" si="2" ref="P16:P79">SUM(C16:N16)</f>
        <v>0</v>
      </c>
    </row>
    <row r="17" spans="1:16" s="104" customFormat="1" ht="12.75">
      <c r="A17" s="105" t="s">
        <v>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07"/>
      <c r="P17" s="62">
        <f t="shared" si="2"/>
        <v>0</v>
      </c>
    </row>
    <row r="18" spans="1:16" s="104" customFormat="1" ht="12.75">
      <c r="A18" s="105" t="s">
        <v>408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07"/>
      <c r="P18" s="62">
        <f t="shared" si="2"/>
        <v>0</v>
      </c>
    </row>
    <row r="19" spans="1:16" s="104" customFormat="1" ht="12.75">
      <c r="A19" s="105" t="s">
        <v>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07"/>
      <c r="P19" s="62">
        <f t="shared" si="2"/>
        <v>0</v>
      </c>
    </row>
    <row r="20" spans="1:16" s="3" customFormat="1" ht="12.75">
      <c r="A20" s="127" t="s">
        <v>5</v>
      </c>
      <c r="C20" s="129">
        <f>+C21+C22+C23</f>
        <v>0</v>
      </c>
      <c r="D20" s="129">
        <f aca="true" t="shared" si="3" ref="D20:N20">+D21+D22+D23</f>
        <v>0</v>
      </c>
      <c r="E20" s="129">
        <f t="shared" si="3"/>
        <v>0</v>
      </c>
      <c r="F20" s="129">
        <f t="shared" si="3"/>
        <v>0</v>
      </c>
      <c r="G20" s="129">
        <f t="shared" si="3"/>
        <v>0</v>
      </c>
      <c r="H20" s="129">
        <f t="shared" si="3"/>
        <v>0</v>
      </c>
      <c r="I20" s="129">
        <f t="shared" si="3"/>
        <v>0</v>
      </c>
      <c r="J20" s="129">
        <f t="shared" si="3"/>
        <v>0</v>
      </c>
      <c r="K20" s="129">
        <f t="shared" si="3"/>
        <v>0</v>
      </c>
      <c r="L20" s="129">
        <f t="shared" si="3"/>
        <v>0</v>
      </c>
      <c r="M20" s="129">
        <f t="shared" si="3"/>
        <v>0</v>
      </c>
      <c r="N20" s="129">
        <f t="shared" si="3"/>
        <v>0</v>
      </c>
      <c r="O20" s="30"/>
      <c r="P20" s="129">
        <f t="shared" si="2"/>
        <v>0</v>
      </c>
    </row>
    <row r="21" spans="1:16" s="104" customFormat="1" ht="12.75">
      <c r="A21" s="105" t="s">
        <v>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07"/>
      <c r="P21" s="62">
        <f t="shared" si="2"/>
        <v>0</v>
      </c>
    </row>
    <row r="22" spans="1:16" s="104" customFormat="1" ht="12.75">
      <c r="A22" s="105" t="s">
        <v>7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07"/>
      <c r="P22" s="62">
        <f t="shared" si="2"/>
        <v>0</v>
      </c>
    </row>
    <row r="23" spans="1:16" s="104" customFormat="1" ht="12.75">
      <c r="A23" s="105" t="s">
        <v>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07"/>
      <c r="P23" s="62">
        <f t="shared" si="2"/>
        <v>0</v>
      </c>
    </row>
    <row r="24" spans="1:16" s="3" customFormat="1" ht="12.75">
      <c r="A24" s="127" t="s">
        <v>37</v>
      </c>
      <c r="C24" s="129">
        <f>+C25</f>
        <v>0</v>
      </c>
      <c r="D24" s="129">
        <f aca="true" t="shared" si="4" ref="D24:N24">+D25</f>
        <v>0</v>
      </c>
      <c r="E24" s="129">
        <f t="shared" si="4"/>
        <v>0</v>
      </c>
      <c r="F24" s="129">
        <f t="shared" si="4"/>
        <v>0</v>
      </c>
      <c r="G24" s="129">
        <f t="shared" si="4"/>
        <v>0</v>
      </c>
      <c r="H24" s="129">
        <f t="shared" si="4"/>
        <v>0</v>
      </c>
      <c r="I24" s="129">
        <f t="shared" si="4"/>
        <v>0</v>
      </c>
      <c r="J24" s="129">
        <f t="shared" si="4"/>
        <v>0</v>
      </c>
      <c r="K24" s="129">
        <f t="shared" si="4"/>
        <v>0</v>
      </c>
      <c r="L24" s="129">
        <f t="shared" si="4"/>
        <v>0</v>
      </c>
      <c r="M24" s="129">
        <f t="shared" si="4"/>
        <v>0</v>
      </c>
      <c r="N24" s="129">
        <f t="shared" si="4"/>
        <v>0</v>
      </c>
      <c r="O24" s="30"/>
      <c r="P24" s="129">
        <f t="shared" si="2"/>
        <v>0</v>
      </c>
    </row>
    <row r="25" spans="1:16" s="104" customFormat="1" ht="12.75">
      <c r="A25" s="105" t="s">
        <v>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07"/>
      <c r="P25" s="62">
        <f t="shared" si="2"/>
        <v>0</v>
      </c>
    </row>
    <row r="26" spans="1:16" s="3" customFormat="1" ht="12.75">
      <c r="A26" s="127" t="s">
        <v>10</v>
      </c>
      <c r="C26" s="129">
        <f>+C27</f>
        <v>0</v>
      </c>
      <c r="D26" s="129">
        <f aca="true" t="shared" si="5" ref="D26:N26">+D27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  <c r="J26" s="129">
        <f t="shared" si="5"/>
        <v>0</v>
      </c>
      <c r="K26" s="129">
        <f t="shared" si="5"/>
        <v>0</v>
      </c>
      <c r="L26" s="129">
        <f t="shared" si="5"/>
        <v>0</v>
      </c>
      <c r="M26" s="129">
        <f t="shared" si="5"/>
        <v>0</v>
      </c>
      <c r="N26" s="129">
        <f t="shared" si="5"/>
        <v>0</v>
      </c>
      <c r="O26" s="30"/>
      <c r="P26" s="129">
        <f t="shared" si="2"/>
        <v>0</v>
      </c>
    </row>
    <row r="27" spans="1:16" s="104" customFormat="1" ht="12.75">
      <c r="A27" s="105" t="s">
        <v>11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07"/>
      <c r="P27" s="62">
        <f t="shared" si="2"/>
        <v>0</v>
      </c>
    </row>
    <row r="28" spans="1:16" s="3" customFormat="1" ht="25.5">
      <c r="A28" s="127" t="s">
        <v>12</v>
      </c>
      <c r="C28" s="129">
        <f>+C29</f>
        <v>0</v>
      </c>
      <c r="D28" s="129">
        <f aca="true" t="shared" si="6" ref="D28:N28">+D29</f>
        <v>0</v>
      </c>
      <c r="E28" s="129">
        <f t="shared" si="6"/>
        <v>0</v>
      </c>
      <c r="F28" s="129">
        <f t="shared" si="6"/>
        <v>0</v>
      </c>
      <c r="G28" s="129">
        <f t="shared" si="6"/>
        <v>0</v>
      </c>
      <c r="H28" s="129">
        <f t="shared" si="6"/>
        <v>0</v>
      </c>
      <c r="I28" s="129">
        <f t="shared" si="6"/>
        <v>0</v>
      </c>
      <c r="J28" s="129">
        <f t="shared" si="6"/>
        <v>0</v>
      </c>
      <c r="K28" s="129">
        <f t="shared" si="6"/>
        <v>0</v>
      </c>
      <c r="L28" s="129">
        <f t="shared" si="6"/>
        <v>0</v>
      </c>
      <c r="M28" s="129">
        <f t="shared" si="6"/>
        <v>0</v>
      </c>
      <c r="N28" s="129">
        <f t="shared" si="6"/>
        <v>0</v>
      </c>
      <c r="O28" s="30"/>
      <c r="P28" s="129">
        <f t="shared" si="2"/>
        <v>0</v>
      </c>
    </row>
    <row r="29" spans="1:16" s="104" customFormat="1" ht="12.75">
      <c r="A29" s="105" t="s">
        <v>13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07"/>
      <c r="P29" s="62">
        <f t="shared" si="2"/>
        <v>0</v>
      </c>
    </row>
    <row r="30" spans="1:16" s="3" customFormat="1" ht="12.75">
      <c r="A30" s="6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30"/>
      <c r="P30" s="62">
        <f t="shared" si="2"/>
        <v>0</v>
      </c>
    </row>
    <row r="31" spans="1:16" s="3" customFormat="1" ht="12.75">
      <c r="A31" s="58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30"/>
      <c r="P31" s="62">
        <f t="shared" si="2"/>
        <v>0</v>
      </c>
    </row>
    <row r="32" spans="1:16" s="3" customFormat="1" ht="12.75">
      <c r="A32" s="57" t="s">
        <v>14</v>
      </c>
      <c r="C32" s="128">
        <f>+C33+C36</f>
        <v>0</v>
      </c>
      <c r="D32" s="128">
        <f aca="true" t="shared" si="7" ref="D32:N32">+D33+D36</f>
        <v>0</v>
      </c>
      <c r="E32" s="128">
        <f t="shared" si="7"/>
        <v>0</v>
      </c>
      <c r="F32" s="128">
        <f t="shared" si="7"/>
        <v>0</v>
      </c>
      <c r="G32" s="128">
        <f t="shared" si="7"/>
        <v>0</v>
      </c>
      <c r="H32" s="128">
        <f t="shared" si="7"/>
        <v>0</v>
      </c>
      <c r="I32" s="128">
        <f t="shared" si="7"/>
        <v>0</v>
      </c>
      <c r="J32" s="128">
        <f t="shared" si="7"/>
        <v>0</v>
      </c>
      <c r="K32" s="128">
        <f t="shared" si="7"/>
        <v>0</v>
      </c>
      <c r="L32" s="128">
        <f t="shared" si="7"/>
        <v>0</v>
      </c>
      <c r="M32" s="128">
        <f t="shared" si="7"/>
        <v>0</v>
      </c>
      <c r="N32" s="128">
        <f t="shared" si="7"/>
        <v>0</v>
      </c>
      <c r="O32" s="30"/>
      <c r="P32" s="62">
        <f t="shared" si="2"/>
        <v>0</v>
      </c>
    </row>
    <row r="33" spans="1:16" s="3" customFormat="1" ht="12.75">
      <c r="A33" s="127" t="s">
        <v>15</v>
      </c>
      <c r="C33" s="129">
        <f>+C34+C35</f>
        <v>0</v>
      </c>
      <c r="D33" s="129">
        <f aca="true" t="shared" si="8" ref="D33:N33">+D34+D35</f>
        <v>0</v>
      </c>
      <c r="E33" s="129">
        <f t="shared" si="8"/>
        <v>0</v>
      </c>
      <c r="F33" s="129">
        <f t="shared" si="8"/>
        <v>0</v>
      </c>
      <c r="G33" s="129">
        <f t="shared" si="8"/>
        <v>0</v>
      </c>
      <c r="H33" s="129">
        <f t="shared" si="8"/>
        <v>0</v>
      </c>
      <c r="I33" s="129">
        <f t="shared" si="8"/>
        <v>0</v>
      </c>
      <c r="J33" s="129">
        <f t="shared" si="8"/>
        <v>0</v>
      </c>
      <c r="K33" s="129">
        <f t="shared" si="8"/>
        <v>0</v>
      </c>
      <c r="L33" s="129">
        <f t="shared" si="8"/>
        <v>0</v>
      </c>
      <c r="M33" s="129">
        <f t="shared" si="8"/>
        <v>0</v>
      </c>
      <c r="N33" s="129">
        <f t="shared" si="8"/>
        <v>0</v>
      </c>
      <c r="O33" s="30"/>
      <c r="P33" s="62">
        <f t="shared" si="2"/>
        <v>0</v>
      </c>
    </row>
    <row r="34" spans="1:16" s="104" customFormat="1" ht="12.75">
      <c r="A34" s="105" t="s">
        <v>16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07"/>
      <c r="P34" s="62">
        <f t="shared" si="2"/>
        <v>0</v>
      </c>
    </row>
    <row r="35" spans="1:16" s="104" customFormat="1" ht="12.75">
      <c r="A35" s="105" t="s">
        <v>17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07"/>
      <c r="P35" s="62">
        <f t="shared" si="2"/>
        <v>0</v>
      </c>
    </row>
    <row r="36" spans="1:16" s="3" customFormat="1" ht="38.25">
      <c r="A36" s="127" t="s">
        <v>18</v>
      </c>
      <c r="C36" s="129">
        <f>+C37</f>
        <v>0</v>
      </c>
      <c r="D36" s="129">
        <f aca="true" t="shared" si="9" ref="D36:N36">+D37</f>
        <v>0</v>
      </c>
      <c r="E36" s="129">
        <f t="shared" si="9"/>
        <v>0</v>
      </c>
      <c r="F36" s="129">
        <f t="shared" si="9"/>
        <v>0</v>
      </c>
      <c r="G36" s="129">
        <f t="shared" si="9"/>
        <v>0</v>
      </c>
      <c r="H36" s="129">
        <f t="shared" si="9"/>
        <v>0</v>
      </c>
      <c r="I36" s="129">
        <f t="shared" si="9"/>
        <v>0</v>
      </c>
      <c r="J36" s="129">
        <f t="shared" si="9"/>
        <v>0</v>
      </c>
      <c r="K36" s="129">
        <f t="shared" si="9"/>
        <v>0</v>
      </c>
      <c r="L36" s="129">
        <f t="shared" si="9"/>
        <v>0</v>
      </c>
      <c r="M36" s="129">
        <f t="shared" si="9"/>
        <v>0</v>
      </c>
      <c r="N36" s="129">
        <f t="shared" si="9"/>
        <v>0</v>
      </c>
      <c r="O36" s="30"/>
      <c r="P36" s="62">
        <f t="shared" si="2"/>
        <v>0</v>
      </c>
    </row>
    <row r="37" spans="1:16" s="104" customFormat="1" ht="12.75">
      <c r="A37" s="105" t="s">
        <v>19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07"/>
      <c r="P37" s="62">
        <f t="shared" si="2"/>
        <v>0</v>
      </c>
    </row>
    <row r="38" spans="1:16" s="3" customFormat="1" ht="12.75">
      <c r="A38" s="6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30"/>
      <c r="P38" s="62">
        <f t="shared" si="2"/>
        <v>0</v>
      </c>
    </row>
    <row r="39" spans="1:16" s="3" customFormat="1" ht="12.75">
      <c r="A39" s="58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30"/>
      <c r="P39" s="62">
        <f t="shared" si="2"/>
        <v>0</v>
      </c>
    </row>
    <row r="40" spans="1:16" s="3" customFormat="1" ht="12.75">
      <c r="A40" s="57" t="s">
        <v>20</v>
      </c>
      <c r="C40" s="128">
        <f>+C41+C43+C57+C59</f>
        <v>0</v>
      </c>
      <c r="D40" s="128">
        <f aca="true" t="shared" si="10" ref="D40:N40">+D41+D43+D57+D59</f>
        <v>0</v>
      </c>
      <c r="E40" s="128">
        <f t="shared" si="10"/>
        <v>0</v>
      </c>
      <c r="F40" s="128">
        <f t="shared" si="10"/>
        <v>0</v>
      </c>
      <c r="G40" s="128">
        <f t="shared" si="10"/>
        <v>0</v>
      </c>
      <c r="H40" s="128">
        <f t="shared" si="10"/>
        <v>0</v>
      </c>
      <c r="I40" s="128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28">
        <f t="shared" si="10"/>
        <v>0</v>
      </c>
      <c r="N40" s="128">
        <f t="shared" si="10"/>
        <v>0</v>
      </c>
      <c r="O40" s="30"/>
      <c r="P40" s="128">
        <f t="shared" si="2"/>
        <v>0</v>
      </c>
    </row>
    <row r="41" spans="1:16" s="3" customFormat="1" ht="25.5">
      <c r="A41" s="127" t="s">
        <v>21</v>
      </c>
      <c r="C41" s="129">
        <f>+C42</f>
        <v>0</v>
      </c>
      <c r="D41" s="129">
        <f aca="true" t="shared" si="11" ref="D41:N41">+D42</f>
        <v>0</v>
      </c>
      <c r="E41" s="129">
        <f t="shared" si="11"/>
        <v>0</v>
      </c>
      <c r="F41" s="129">
        <f t="shared" si="11"/>
        <v>0</v>
      </c>
      <c r="G41" s="129">
        <f t="shared" si="11"/>
        <v>0</v>
      </c>
      <c r="H41" s="129">
        <f t="shared" si="11"/>
        <v>0</v>
      </c>
      <c r="I41" s="129">
        <f t="shared" si="11"/>
        <v>0</v>
      </c>
      <c r="J41" s="129">
        <f t="shared" si="11"/>
        <v>0</v>
      </c>
      <c r="K41" s="129">
        <f t="shared" si="11"/>
        <v>0</v>
      </c>
      <c r="L41" s="129">
        <f t="shared" si="11"/>
        <v>0</v>
      </c>
      <c r="M41" s="129">
        <f t="shared" si="11"/>
        <v>0</v>
      </c>
      <c r="N41" s="129">
        <f t="shared" si="11"/>
        <v>0</v>
      </c>
      <c r="O41" s="30"/>
      <c r="P41" s="129">
        <f t="shared" si="2"/>
        <v>0</v>
      </c>
    </row>
    <row r="42" spans="1:16" s="104" customFormat="1" ht="12.75">
      <c r="A42" s="105" t="s">
        <v>22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07"/>
      <c r="P42" s="62">
        <f t="shared" si="2"/>
        <v>0</v>
      </c>
    </row>
    <row r="43" spans="1:16" s="3" customFormat="1" ht="12.75">
      <c r="A43" s="127" t="s">
        <v>23</v>
      </c>
      <c r="C43" s="129">
        <f>+C44+C45+C46+C47+C48+C49+C50+C51+C52+C53+C54+C55+C56</f>
        <v>0</v>
      </c>
      <c r="D43" s="129">
        <f aca="true" t="shared" si="12" ref="D43:N43">+D44+D45+D46+D47+D48+D49+D50+D51+D52+D53+D54+D55+D56</f>
        <v>0</v>
      </c>
      <c r="E43" s="129">
        <f t="shared" si="12"/>
        <v>0</v>
      </c>
      <c r="F43" s="129">
        <f t="shared" si="12"/>
        <v>0</v>
      </c>
      <c r="G43" s="129">
        <f t="shared" si="12"/>
        <v>0</v>
      </c>
      <c r="H43" s="129">
        <f t="shared" si="12"/>
        <v>0</v>
      </c>
      <c r="I43" s="129">
        <f t="shared" si="12"/>
        <v>0</v>
      </c>
      <c r="J43" s="129">
        <f t="shared" si="12"/>
        <v>0</v>
      </c>
      <c r="K43" s="129">
        <f t="shared" si="12"/>
        <v>0</v>
      </c>
      <c r="L43" s="129">
        <f t="shared" si="12"/>
        <v>0</v>
      </c>
      <c r="M43" s="129">
        <f t="shared" si="12"/>
        <v>0</v>
      </c>
      <c r="N43" s="129">
        <f t="shared" si="12"/>
        <v>0</v>
      </c>
      <c r="O43" s="30"/>
      <c r="P43" s="129">
        <f t="shared" si="2"/>
        <v>0</v>
      </c>
    </row>
    <row r="44" spans="1:16" s="104" customFormat="1" ht="12.75">
      <c r="A44" s="105" t="s">
        <v>24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07"/>
      <c r="P44" s="62">
        <f t="shared" si="2"/>
        <v>0</v>
      </c>
    </row>
    <row r="45" spans="1:16" s="104" customFormat="1" ht="12.75">
      <c r="A45" s="105" t="s">
        <v>25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07"/>
      <c r="P45" s="62">
        <f t="shared" si="2"/>
        <v>0</v>
      </c>
    </row>
    <row r="46" spans="1:16" s="104" customFormat="1" ht="12.75">
      <c r="A46" s="105" t="s">
        <v>26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07"/>
      <c r="P46" s="62">
        <f t="shared" si="2"/>
        <v>0</v>
      </c>
    </row>
    <row r="47" spans="1:16" s="104" customFormat="1" ht="12.75">
      <c r="A47" s="105" t="s">
        <v>27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07"/>
      <c r="P47" s="62">
        <f t="shared" si="2"/>
        <v>0</v>
      </c>
    </row>
    <row r="48" spans="1:16" s="104" customFormat="1" ht="12.75">
      <c r="A48" s="105" t="s">
        <v>28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07"/>
      <c r="P48" s="62">
        <f t="shared" si="2"/>
        <v>0</v>
      </c>
    </row>
    <row r="49" spans="1:16" s="104" customFormat="1" ht="12.75">
      <c r="A49" s="105" t="s">
        <v>29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07"/>
      <c r="P49" s="62">
        <f t="shared" si="2"/>
        <v>0</v>
      </c>
    </row>
    <row r="50" spans="1:16" s="104" customFormat="1" ht="25.5">
      <c r="A50" s="105" t="s">
        <v>30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07"/>
      <c r="P50" s="62">
        <f t="shared" si="2"/>
        <v>0</v>
      </c>
    </row>
    <row r="51" spans="1:16" s="104" customFormat="1" ht="12.75">
      <c r="A51" s="105" t="s">
        <v>31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07"/>
      <c r="P51" s="62">
        <f t="shared" si="2"/>
        <v>0</v>
      </c>
    </row>
    <row r="52" spans="1:16" s="104" customFormat="1" ht="25.5">
      <c r="A52" s="105" t="s">
        <v>32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07"/>
      <c r="P52" s="62">
        <f t="shared" si="2"/>
        <v>0</v>
      </c>
    </row>
    <row r="53" spans="1:16" s="104" customFormat="1" ht="12.75">
      <c r="A53" s="105" t="s">
        <v>409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07"/>
      <c r="P53" s="62">
        <f t="shared" si="2"/>
        <v>0</v>
      </c>
    </row>
    <row r="54" spans="1:16" s="104" customFormat="1" ht="12.75">
      <c r="A54" s="105" t="s">
        <v>34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07"/>
      <c r="P54" s="62">
        <f t="shared" si="2"/>
        <v>0</v>
      </c>
    </row>
    <row r="55" spans="1:16" s="104" customFormat="1" ht="12.75">
      <c r="A55" s="105" t="s">
        <v>35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07"/>
      <c r="P55" s="62">
        <f t="shared" si="2"/>
        <v>0</v>
      </c>
    </row>
    <row r="56" spans="1:16" s="104" customFormat="1" ht="12.75">
      <c r="A56" s="105" t="s">
        <v>36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07"/>
      <c r="P56" s="62">
        <f t="shared" si="2"/>
        <v>0</v>
      </c>
    </row>
    <row r="57" spans="1:16" s="3" customFormat="1" ht="12.75">
      <c r="A57" s="127" t="s">
        <v>37</v>
      </c>
      <c r="C57" s="129">
        <f>+C58</f>
        <v>0</v>
      </c>
      <c r="D57" s="129">
        <f aca="true" t="shared" si="13" ref="D57:N57">+D58</f>
        <v>0</v>
      </c>
      <c r="E57" s="129">
        <f t="shared" si="13"/>
        <v>0</v>
      </c>
      <c r="F57" s="129">
        <f t="shared" si="13"/>
        <v>0</v>
      </c>
      <c r="G57" s="129">
        <f t="shared" si="13"/>
        <v>0</v>
      </c>
      <c r="H57" s="129">
        <f t="shared" si="13"/>
        <v>0</v>
      </c>
      <c r="I57" s="129">
        <f t="shared" si="13"/>
        <v>0</v>
      </c>
      <c r="J57" s="129">
        <f t="shared" si="13"/>
        <v>0</v>
      </c>
      <c r="K57" s="129">
        <f t="shared" si="13"/>
        <v>0</v>
      </c>
      <c r="L57" s="129">
        <f t="shared" si="13"/>
        <v>0</v>
      </c>
      <c r="M57" s="129">
        <f t="shared" si="13"/>
        <v>0</v>
      </c>
      <c r="N57" s="129">
        <f t="shared" si="13"/>
        <v>0</v>
      </c>
      <c r="O57" s="30"/>
      <c r="P57" s="129">
        <f t="shared" si="2"/>
        <v>0</v>
      </c>
    </row>
    <row r="58" spans="1:16" s="104" customFormat="1" ht="12.75">
      <c r="A58" s="105" t="s">
        <v>38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07"/>
      <c r="P58" s="62">
        <f t="shared" si="2"/>
        <v>0</v>
      </c>
    </row>
    <row r="59" spans="1:16" s="3" customFormat="1" ht="25.5">
      <c r="A59" s="127" t="s">
        <v>39</v>
      </c>
      <c r="C59" s="129">
        <f>+C60</f>
        <v>0</v>
      </c>
      <c r="D59" s="129">
        <f aca="true" t="shared" si="14" ref="D59:N59">+D60</f>
        <v>0</v>
      </c>
      <c r="E59" s="129">
        <f t="shared" si="14"/>
        <v>0</v>
      </c>
      <c r="F59" s="129">
        <f t="shared" si="14"/>
        <v>0</v>
      </c>
      <c r="G59" s="129">
        <f t="shared" si="14"/>
        <v>0</v>
      </c>
      <c r="H59" s="129">
        <f t="shared" si="14"/>
        <v>0</v>
      </c>
      <c r="I59" s="129">
        <f t="shared" si="14"/>
        <v>0</v>
      </c>
      <c r="J59" s="129">
        <f t="shared" si="14"/>
        <v>0</v>
      </c>
      <c r="K59" s="129">
        <f t="shared" si="14"/>
        <v>0</v>
      </c>
      <c r="L59" s="129">
        <f t="shared" si="14"/>
        <v>0</v>
      </c>
      <c r="M59" s="129">
        <f t="shared" si="14"/>
        <v>0</v>
      </c>
      <c r="N59" s="129">
        <f t="shared" si="14"/>
        <v>0</v>
      </c>
      <c r="O59" s="30"/>
      <c r="P59" s="129">
        <f t="shared" si="2"/>
        <v>0</v>
      </c>
    </row>
    <row r="60" spans="1:16" s="104" customFormat="1" ht="12.75">
      <c r="A60" s="105" t="s">
        <v>40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07"/>
      <c r="P60" s="62">
        <f t="shared" si="2"/>
        <v>0</v>
      </c>
    </row>
    <row r="61" spans="1:16" s="3" customFormat="1" ht="12.75">
      <c r="A61" s="58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30"/>
      <c r="P61" s="62">
        <f t="shared" si="2"/>
        <v>0</v>
      </c>
    </row>
    <row r="62" spans="1:16" s="3" customFormat="1" ht="12.75">
      <c r="A62" s="58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30"/>
      <c r="P62" s="62">
        <f t="shared" si="2"/>
        <v>0</v>
      </c>
    </row>
    <row r="63" spans="1:16" s="3" customFormat="1" ht="12.75">
      <c r="A63" s="57" t="s">
        <v>41</v>
      </c>
      <c r="C63" s="128">
        <f>+C64+C69+C87</f>
        <v>0</v>
      </c>
      <c r="D63" s="128">
        <f aca="true" t="shared" si="15" ref="D63:N63">+D64+D69+D87</f>
        <v>0</v>
      </c>
      <c r="E63" s="128">
        <f t="shared" si="15"/>
        <v>0</v>
      </c>
      <c r="F63" s="128">
        <f t="shared" si="15"/>
        <v>0</v>
      </c>
      <c r="G63" s="128">
        <f t="shared" si="15"/>
        <v>0</v>
      </c>
      <c r="H63" s="128">
        <f t="shared" si="15"/>
        <v>0</v>
      </c>
      <c r="I63" s="128">
        <f t="shared" si="15"/>
        <v>0</v>
      </c>
      <c r="J63" s="128">
        <f t="shared" si="15"/>
        <v>0</v>
      </c>
      <c r="K63" s="128">
        <f t="shared" si="15"/>
        <v>0</v>
      </c>
      <c r="L63" s="128">
        <f t="shared" si="15"/>
        <v>0</v>
      </c>
      <c r="M63" s="128">
        <f t="shared" si="15"/>
        <v>0</v>
      </c>
      <c r="N63" s="128">
        <f t="shared" si="15"/>
        <v>0</v>
      </c>
      <c r="O63" s="30"/>
      <c r="P63" s="128">
        <f t="shared" si="2"/>
        <v>0</v>
      </c>
    </row>
    <row r="64" spans="1:16" s="3" customFormat="1" ht="12.75">
      <c r="A64" s="127" t="s">
        <v>42</v>
      </c>
      <c r="C64" s="129">
        <f>+C65+C66+C67+C68</f>
        <v>0</v>
      </c>
      <c r="D64" s="129">
        <f aca="true" t="shared" si="16" ref="D64:N64">+D65+D66+D67+D68</f>
        <v>0</v>
      </c>
      <c r="E64" s="129">
        <f t="shared" si="16"/>
        <v>0</v>
      </c>
      <c r="F64" s="129">
        <f t="shared" si="16"/>
        <v>0</v>
      </c>
      <c r="G64" s="129">
        <f t="shared" si="16"/>
        <v>0</v>
      </c>
      <c r="H64" s="129">
        <f t="shared" si="16"/>
        <v>0</v>
      </c>
      <c r="I64" s="129">
        <f t="shared" si="16"/>
        <v>0</v>
      </c>
      <c r="J64" s="129">
        <f t="shared" si="16"/>
        <v>0</v>
      </c>
      <c r="K64" s="129">
        <f t="shared" si="16"/>
        <v>0</v>
      </c>
      <c r="L64" s="129">
        <f t="shared" si="16"/>
        <v>0</v>
      </c>
      <c r="M64" s="129">
        <f t="shared" si="16"/>
        <v>0</v>
      </c>
      <c r="N64" s="129">
        <f t="shared" si="16"/>
        <v>0</v>
      </c>
      <c r="O64" s="30"/>
      <c r="P64" s="129">
        <f t="shared" si="2"/>
        <v>0</v>
      </c>
    </row>
    <row r="65" spans="1:16" s="104" customFormat="1" ht="25.5">
      <c r="A65" s="105" t="s">
        <v>43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07"/>
      <c r="P65" s="62">
        <f t="shared" si="2"/>
        <v>0</v>
      </c>
    </row>
    <row r="66" spans="1:16" s="104" customFormat="1" ht="12.75">
      <c r="A66" s="105" t="s">
        <v>44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07"/>
      <c r="P66" s="62">
        <f t="shared" si="2"/>
        <v>0</v>
      </c>
    </row>
    <row r="67" spans="1:16" s="104" customFormat="1" ht="12.75">
      <c r="A67" s="105" t="s">
        <v>45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7"/>
      <c r="P67" s="62">
        <f t="shared" si="2"/>
        <v>0</v>
      </c>
    </row>
    <row r="68" spans="1:16" s="104" customFormat="1" ht="12.75">
      <c r="A68" s="105" t="s">
        <v>46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07"/>
      <c r="P68" s="62">
        <f t="shared" si="2"/>
        <v>0</v>
      </c>
    </row>
    <row r="69" spans="1:16" s="3" customFormat="1" ht="12.75">
      <c r="A69" s="127" t="s">
        <v>47</v>
      </c>
      <c r="C69" s="129">
        <f>+C70+C71+C72+C73+C74+C75+C76+C77+C78+C79+C80+C81+C82+C83+C84+C85+C86</f>
        <v>0</v>
      </c>
      <c r="D69" s="129">
        <f aca="true" t="shared" si="17" ref="D69:N69">+D70+D71+D72+D73+D74+D75+D76+D77+D78+D79+D80+D81+D82+D83+D84+D85+D86</f>
        <v>0</v>
      </c>
      <c r="E69" s="129">
        <f t="shared" si="17"/>
        <v>0</v>
      </c>
      <c r="F69" s="129">
        <f t="shared" si="17"/>
        <v>0</v>
      </c>
      <c r="G69" s="129">
        <f t="shared" si="17"/>
        <v>0</v>
      </c>
      <c r="H69" s="129">
        <f t="shared" si="17"/>
        <v>0</v>
      </c>
      <c r="I69" s="129">
        <f t="shared" si="17"/>
        <v>0</v>
      </c>
      <c r="J69" s="129">
        <f t="shared" si="17"/>
        <v>0</v>
      </c>
      <c r="K69" s="129">
        <f t="shared" si="17"/>
        <v>0</v>
      </c>
      <c r="L69" s="129">
        <f t="shared" si="17"/>
        <v>0</v>
      </c>
      <c r="M69" s="129">
        <f t="shared" si="17"/>
        <v>0</v>
      </c>
      <c r="N69" s="129">
        <f t="shared" si="17"/>
        <v>0</v>
      </c>
      <c r="O69" s="30"/>
      <c r="P69" s="129">
        <f t="shared" si="2"/>
        <v>0</v>
      </c>
    </row>
    <row r="70" spans="1:16" s="104" customFormat="1" ht="12.75">
      <c r="A70" s="105" t="s">
        <v>48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07"/>
      <c r="P70" s="62">
        <f t="shared" si="2"/>
        <v>0</v>
      </c>
    </row>
    <row r="71" spans="1:16" s="104" customFormat="1" ht="12.75">
      <c r="A71" s="105" t="s">
        <v>49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07"/>
      <c r="P71" s="62">
        <f t="shared" si="2"/>
        <v>0</v>
      </c>
    </row>
    <row r="72" spans="1:16" s="104" customFormat="1" ht="12.75">
      <c r="A72" s="105" t="s">
        <v>50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07"/>
      <c r="P72" s="62">
        <f t="shared" si="2"/>
        <v>0</v>
      </c>
    </row>
    <row r="73" spans="1:16" s="104" customFormat="1" ht="12.75">
      <c r="A73" s="105" t="s">
        <v>51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07"/>
      <c r="P73" s="62">
        <f t="shared" si="2"/>
        <v>0</v>
      </c>
    </row>
    <row r="74" spans="1:16" s="104" customFormat="1" ht="12.75">
      <c r="A74" s="105" t="s">
        <v>52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07"/>
      <c r="P74" s="62">
        <f t="shared" si="2"/>
        <v>0</v>
      </c>
    </row>
    <row r="75" spans="1:16" s="104" customFormat="1" ht="12.75">
      <c r="A75" s="105" t="s">
        <v>53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07"/>
      <c r="P75" s="62">
        <f t="shared" si="2"/>
        <v>0</v>
      </c>
    </row>
    <row r="76" spans="1:16" s="104" customFormat="1" ht="12.75">
      <c r="A76" s="105" t="s">
        <v>54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07"/>
      <c r="P76" s="62">
        <f t="shared" si="2"/>
        <v>0</v>
      </c>
    </row>
    <row r="77" spans="1:16" s="104" customFormat="1" ht="12.75">
      <c r="A77" s="105" t="s">
        <v>55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07"/>
      <c r="P77" s="62">
        <f t="shared" si="2"/>
        <v>0</v>
      </c>
    </row>
    <row r="78" spans="1:16" s="104" customFormat="1" ht="12.75">
      <c r="A78" s="105" t="s">
        <v>56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07"/>
      <c r="P78" s="62">
        <f t="shared" si="2"/>
        <v>0</v>
      </c>
    </row>
    <row r="79" spans="1:16" s="104" customFormat="1" ht="12.75">
      <c r="A79" s="105" t="s">
        <v>57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07"/>
      <c r="P79" s="62">
        <f t="shared" si="2"/>
        <v>0</v>
      </c>
    </row>
    <row r="80" spans="1:16" s="104" customFormat="1" ht="12.75">
      <c r="A80" s="105" t="s">
        <v>58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7"/>
      <c r="P80" s="62">
        <f aca="true" t="shared" si="18" ref="P80:P143">SUM(C80:N80)</f>
        <v>0</v>
      </c>
    </row>
    <row r="81" spans="1:16" s="104" customFormat="1" ht="12.75">
      <c r="A81" s="105" t="s">
        <v>59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07"/>
      <c r="P81" s="62">
        <f t="shared" si="18"/>
        <v>0</v>
      </c>
    </row>
    <row r="82" spans="1:16" s="104" customFormat="1" ht="12.75">
      <c r="A82" s="105" t="s">
        <v>60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07"/>
      <c r="P82" s="62">
        <f t="shared" si="18"/>
        <v>0</v>
      </c>
    </row>
    <row r="83" spans="1:16" s="104" customFormat="1" ht="12.75">
      <c r="A83" s="105" t="s">
        <v>61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07"/>
      <c r="P83" s="62">
        <f t="shared" si="18"/>
        <v>0</v>
      </c>
    </row>
    <row r="84" spans="1:16" s="104" customFormat="1" ht="12.75">
      <c r="A84" s="105" t="s">
        <v>62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07"/>
      <c r="P84" s="62">
        <f t="shared" si="18"/>
        <v>0</v>
      </c>
    </row>
    <row r="85" spans="1:16" s="104" customFormat="1" ht="12.75">
      <c r="A85" s="105" t="s">
        <v>63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07"/>
      <c r="P85" s="62">
        <f t="shared" si="18"/>
        <v>0</v>
      </c>
    </row>
    <row r="86" spans="1:16" s="104" customFormat="1" ht="12.75">
      <c r="A86" s="105" t="s">
        <v>64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07"/>
      <c r="P86" s="62">
        <f t="shared" si="18"/>
        <v>0</v>
      </c>
    </row>
    <row r="87" spans="1:16" s="3" customFormat="1" ht="25.5">
      <c r="A87" s="127" t="s">
        <v>65</v>
      </c>
      <c r="C87" s="129">
        <f>+C88</f>
        <v>0</v>
      </c>
      <c r="D87" s="129">
        <f aca="true" t="shared" si="19" ref="D87:N87">+D88</f>
        <v>0</v>
      </c>
      <c r="E87" s="129">
        <f t="shared" si="19"/>
        <v>0</v>
      </c>
      <c r="F87" s="129">
        <f t="shared" si="19"/>
        <v>0</v>
      </c>
      <c r="G87" s="129">
        <f t="shared" si="19"/>
        <v>0</v>
      </c>
      <c r="H87" s="129">
        <f t="shared" si="19"/>
        <v>0</v>
      </c>
      <c r="I87" s="129">
        <f t="shared" si="19"/>
        <v>0</v>
      </c>
      <c r="J87" s="129">
        <f t="shared" si="19"/>
        <v>0</v>
      </c>
      <c r="K87" s="129">
        <f t="shared" si="19"/>
        <v>0</v>
      </c>
      <c r="L87" s="129">
        <f t="shared" si="19"/>
        <v>0</v>
      </c>
      <c r="M87" s="129">
        <f t="shared" si="19"/>
        <v>0</v>
      </c>
      <c r="N87" s="129">
        <f t="shared" si="19"/>
        <v>0</v>
      </c>
      <c r="O87" s="30"/>
      <c r="P87" s="129">
        <f t="shared" si="18"/>
        <v>0</v>
      </c>
    </row>
    <row r="88" spans="1:16" s="104" customFormat="1" ht="12.75">
      <c r="A88" s="105" t="s">
        <v>66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07"/>
      <c r="P88" s="62">
        <f t="shared" si="18"/>
        <v>0</v>
      </c>
    </row>
    <row r="89" spans="1:16" s="3" customFormat="1" ht="12.75">
      <c r="A89" s="59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30"/>
      <c r="P89" s="62">
        <f t="shared" si="18"/>
        <v>0</v>
      </c>
    </row>
    <row r="90" spans="1:16" s="3" customFormat="1" ht="12.75">
      <c r="A90" s="58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30"/>
      <c r="P90" s="62">
        <f t="shared" si="18"/>
        <v>0</v>
      </c>
    </row>
    <row r="91" spans="1:16" s="3" customFormat="1" ht="12.75">
      <c r="A91" s="57" t="s">
        <v>67</v>
      </c>
      <c r="C91" s="128">
        <f>+C92+C102</f>
        <v>0</v>
      </c>
      <c r="D91" s="128">
        <f aca="true" t="shared" si="20" ref="D91:N91">+D92+D102</f>
        <v>0</v>
      </c>
      <c r="E91" s="128">
        <f t="shared" si="20"/>
        <v>0</v>
      </c>
      <c r="F91" s="128">
        <f t="shared" si="20"/>
        <v>0</v>
      </c>
      <c r="G91" s="128">
        <f t="shared" si="20"/>
        <v>0</v>
      </c>
      <c r="H91" s="128">
        <f t="shared" si="20"/>
        <v>0</v>
      </c>
      <c r="I91" s="128">
        <f t="shared" si="20"/>
        <v>0</v>
      </c>
      <c r="J91" s="128">
        <f t="shared" si="20"/>
        <v>0</v>
      </c>
      <c r="K91" s="128">
        <f t="shared" si="20"/>
        <v>0</v>
      </c>
      <c r="L91" s="128">
        <f t="shared" si="20"/>
        <v>0</v>
      </c>
      <c r="M91" s="128">
        <f t="shared" si="20"/>
        <v>0</v>
      </c>
      <c r="N91" s="128">
        <f t="shared" si="20"/>
        <v>0</v>
      </c>
      <c r="O91" s="30"/>
      <c r="P91" s="128">
        <f t="shared" si="18"/>
        <v>0</v>
      </c>
    </row>
    <row r="92" spans="1:16" s="3" customFormat="1" ht="12.75">
      <c r="A92" s="127" t="s">
        <v>68</v>
      </c>
      <c r="C92" s="129">
        <f>+C93+C94+C95+C96+C97+C98+C99+C100+C101</f>
        <v>0</v>
      </c>
      <c r="D92" s="129">
        <f aca="true" t="shared" si="21" ref="D92:N92">+D93+D94+D95+D96+D97+D98+D99+D100+D101</f>
        <v>0</v>
      </c>
      <c r="E92" s="129">
        <f t="shared" si="21"/>
        <v>0</v>
      </c>
      <c r="F92" s="129">
        <f t="shared" si="21"/>
        <v>0</v>
      </c>
      <c r="G92" s="129">
        <f t="shared" si="21"/>
        <v>0</v>
      </c>
      <c r="H92" s="129">
        <f t="shared" si="21"/>
        <v>0</v>
      </c>
      <c r="I92" s="129">
        <f t="shared" si="21"/>
        <v>0</v>
      </c>
      <c r="J92" s="129">
        <f t="shared" si="21"/>
        <v>0</v>
      </c>
      <c r="K92" s="129">
        <f t="shared" si="21"/>
        <v>0</v>
      </c>
      <c r="L92" s="129">
        <f t="shared" si="21"/>
        <v>0</v>
      </c>
      <c r="M92" s="129">
        <f t="shared" si="21"/>
        <v>0</v>
      </c>
      <c r="N92" s="129">
        <f t="shared" si="21"/>
        <v>0</v>
      </c>
      <c r="O92" s="30"/>
      <c r="P92" s="129">
        <f t="shared" si="18"/>
        <v>0</v>
      </c>
    </row>
    <row r="93" spans="1:16" s="104" customFormat="1" ht="12.75">
      <c r="A93" s="105" t="s">
        <v>69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07"/>
      <c r="P93" s="62">
        <f t="shared" si="18"/>
        <v>0</v>
      </c>
    </row>
    <row r="94" spans="1:16" s="104" customFormat="1" ht="12.75">
      <c r="A94" s="105" t="s">
        <v>70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07"/>
      <c r="P94" s="62">
        <f t="shared" si="18"/>
        <v>0</v>
      </c>
    </row>
    <row r="95" spans="1:16" s="104" customFormat="1" ht="12.75">
      <c r="A95" s="105" t="s">
        <v>71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07"/>
      <c r="P95" s="62">
        <f t="shared" si="18"/>
        <v>0</v>
      </c>
    </row>
    <row r="96" spans="1:16" s="104" customFormat="1" ht="12.75">
      <c r="A96" s="105" t="s">
        <v>72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07"/>
      <c r="P96" s="62">
        <f t="shared" si="18"/>
        <v>0</v>
      </c>
    </row>
    <row r="97" spans="1:16" s="104" customFormat="1" ht="12.75">
      <c r="A97" s="105" t="s">
        <v>73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07"/>
      <c r="P97" s="62">
        <f t="shared" si="18"/>
        <v>0</v>
      </c>
    </row>
    <row r="98" spans="1:16" s="104" customFormat="1" ht="12.75">
      <c r="A98" s="105" t="s">
        <v>74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07"/>
      <c r="P98" s="62">
        <f t="shared" si="18"/>
        <v>0</v>
      </c>
    </row>
    <row r="99" spans="1:16" s="104" customFormat="1" ht="12.75">
      <c r="A99" s="105" t="s">
        <v>75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07"/>
      <c r="P99" s="62">
        <f t="shared" si="18"/>
        <v>0</v>
      </c>
    </row>
    <row r="100" spans="1:16" s="104" customFormat="1" ht="12.75">
      <c r="A100" s="105" t="s">
        <v>76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07"/>
      <c r="P100" s="62">
        <f t="shared" si="18"/>
        <v>0</v>
      </c>
    </row>
    <row r="101" spans="1:16" s="104" customFormat="1" ht="12.75">
      <c r="A101" s="105" t="s">
        <v>77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07"/>
      <c r="P101" s="62">
        <f t="shared" si="18"/>
        <v>0</v>
      </c>
    </row>
    <row r="102" spans="1:16" s="3" customFormat="1" ht="25.5">
      <c r="A102" s="127" t="s">
        <v>78</v>
      </c>
      <c r="C102" s="129">
        <f>+C103</f>
        <v>0</v>
      </c>
      <c r="D102" s="129">
        <f aca="true" t="shared" si="22" ref="D102:N102">+D103</f>
        <v>0</v>
      </c>
      <c r="E102" s="129">
        <f t="shared" si="22"/>
        <v>0</v>
      </c>
      <c r="F102" s="129">
        <f t="shared" si="22"/>
        <v>0</v>
      </c>
      <c r="G102" s="129">
        <f t="shared" si="22"/>
        <v>0</v>
      </c>
      <c r="H102" s="129">
        <f t="shared" si="22"/>
        <v>0</v>
      </c>
      <c r="I102" s="129">
        <f t="shared" si="22"/>
        <v>0</v>
      </c>
      <c r="J102" s="129">
        <f t="shared" si="22"/>
        <v>0</v>
      </c>
      <c r="K102" s="129">
        <f t="shared" si="22"/>
        <v>0</v>
      </c>
      <c r="L102" s="129">
        <f t="shared" si="22"/>
        <v>0</v>
      </c>
      <c r="M102" s="129">
        <f t="shared" si="22"/>
        <v>0</v>
      </c>
      <c r="N102" s="129">
        <f t="shared" si="22"/>
        <v>0</v>
      </c>
      <c r="O102" s="30"/>
      <c r="P102" s="129">
        <f t="shared" si="18"/>
        <v>0</v>
      </c>
    </row>
    <row r="103" spans="1:16" s="104" customFormat="1" ht="12.75">
      <c r="A103" s="105" t="s">
        <v>79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07"/>
      <c r="P103" s="62">
        <f t="shared" si="18"/>
        <v>0</v>
      </c>
    </row>
    <row r="104" spans="1:16" s="3" customFormat="1" ht="12.75">
      <c r="A104" s="58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30"/>
      <c r="P104" s="62">
        <f t="shared" si="18"/>
        <v>0</v>
      </c>
    </row>
    <row r="105" spans="1:16" s="3" customFormat="1" ht="12.75">
      <c r="A105" s="58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30"/>
      <c r="P105" s="62">
        <f t="shared" si="18"/>
        <v>0</v>
      </c>
    </row>
    <row r="106" spans="1:16" s="3" customFormat="1" ht="12.75">
      <c r="A106" s="57" t="s">
        <v>80</v>
      </c>
      <c r="C106" s="128">
        <f>+C107+C112+C113</f>
        <v>0</v>
      </c>
      <c r="D106" s="128">
        <f aca="true" t="shared" si="23" ref="D106:N106">+D107+D112+D113</f>
        <v>0</v>
      </c>
      <c r="E106" s="128">
        <f t="shared" si="23"/>
        <v>0</v>
      </c>
      <c r="F106" s="128">
        <f t="shared" si="23"/>
        <v>0</v>
      </c>
      <c r="G106" s="128">
        <f t="shared" si="23"/>
        <v>0</v>
      </c>
      <c r="H106" s="128">
        <f t="shared" si="23"/>
        <v>0</v>
      </c>
      <c r="I106" s="128">
        <f t="shared" si="23"/>
        <v>0</v>
      </c>
      <c r="J106" s="128">
        <f t="shared" si="23"/>
        <v>0</v>
      </c>
      <c r="K106" s="128">
        <f t="shared" si="23"/>
        <v>0</v>
      </c>
      <c r="L106" s="128">
        <f t="shared" si="23"/>
        <v>0</v>
      </c>
      <c r="M106" s="128">
        <f t="shared" si="23"/>
        <v>0</v>
      </c>
      <c r="N106" s="128">
        <f t="shared" si="23"/>
        <v>0</v>
      </c>
      <c r="O106" s="30"/>
      <c r="P106" s="128">
        <f t="shared" si="18"/>
        <v>0</v>
      </c>
    </row>
    <row r="107" spans="1:16" s="3" customFormat="1" ht="12.75">
      <c r="A107" s="127" t="s">
        <v>81</v>
      </c>
      <c r="C107" s="129">
        <f>+C108+C109+C110+C111</f>
        <v>0</v>
      </c>
      <c r="D107" s="129">
        <f aca="true" t="shared" si="24" ref="D107:N107">+D108+D109+D110+D111</f>
        <v>0</v>
      </c>
      <c r="E107" s="129">
        <f t="shared" si="24"/>
        <v>0</v>
      </c>
      <c r="F107" s="129">
        <f t="shared" si="24"/>
        <v>0</v>
      </c>
      <c r="G107" s="129">
        <f t="shared" si="24"/>
        <v>0</v>
      </c>
      <c r="H107" s="129">
        <f t="shared" si="24"/>
        <v>0</v>
      </c>
      <c r="I107" s="129">
        <f t="shared" si="24"/>
        <v>0</v>
      </c>
      <c r="J107" s="129">
        <f t="shared" si="24"/>
        <v>0</v>
      </c>
      <c r="K107" s="129">
        <f t="shared" si="24"/>
        <v>0</v>
      </c>
      <c r="L107" s="129">
        <f t="shared" si="24"/>
        <v>0</v>
      </c>
      <c r="M107" s="129">
        <f t="shared" si="24"/>
        <v>0</v>
      </c>
      <c r="N107" s="129">
        <f t="shared" si="24"/>
        <v>0</v>
      </c>
      <c r="O107" s="30"/>
      <c r="P107" s="129">
        <f t="shared" si="18"/>
        <v>0</v>
      </c>
    </row>
    <row r="108" spans="1:16" s="104" customFormat="1" ht="12.75">
      <c r="A108" s="105" t="s">
        <v>82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07"/>
      <c r="P108" s="62">
        <f t="shared" si="18"/>
        <v>0</v>
      </c>
    </row>
    <row r="109" spans="1:16" s="104" customFormat="1" ht="12.75">
      <c r="A109" s="105" t="s">
        <v>83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07"/>
      <c r="P109" s="62">
        <f t="shared" si="18"/>
        <v>0</v>
      </c>
    </row>
    <row r="110" spans="1:16" s="104" customFormat="1" ht="12.75">
      <c r="A110" s="105" t="s">
        <v>84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07"/>
      <c r="P110" s="62">
        <f t="shared" si="18"/>
        <v>0</v>
      </c>
    </row>
    <row r="111" spans="1:16" s="104" customFormat="1" ht="12.75">
      <c r="A111" s="105" t="s">
        <v>85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07"/>
      <c r="P111" s="62">
        <f t="shared" si="18"/>
        <v>0</v>
      </c>
    </row>
    <row r="112" spans="1:16" s="3" customFormat="1" ht="12.75">
      <c r="A112" s="127" t="s">
        <v>86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30"/>
      <c r="P112" s="129">
        <f t="shared" si="18"/>
        <v>0</v>
      </c>
    </row>
    <row r="113" spans="1:16" s="3" customFormat="1" ht="25.5">
      <c r="A113" s="127" t="s">
        <v>87</v>
      </c>
      <c r="C113" s="129">
        <f>+C114+C115+C116+C117</f>
        <v>0</v>
      </c>
      <c r="D113" s="129">
        <f aca="true" t="shared" si="25" ref="D113:N113">+D114+D115+D116+D117</f>
        <v>0</v>
      </c>
      <c r="E113" s="129">
        <f t="shared" si="25"/>
        <v>0</v>
      </c>
      <c r="F113" s="129">
        <f t="shared" si="25"/>
        <v>0</v>
      </c>
      <c r="G113" s="129">
        <f t="shared" si="25"/>
        <v>0</v>
      </c>
      <c r="H113" s="129">
        <f t="shared" si="25"/>
        <v>0</v>
      </c>
      <c r="I113" s="129">
        <f t="shared" si="25"/>
        <v>0</v>
      </c>
      <c r="J113" s="129">
        <f t="shared" si="25"/>
        <v>0</v>
      </c>
      <c r="K113" s="129">
        <f t="shared" si="25"/>
        <v>0</v>
      </c>
      <c r="L113" s="129">
        <f t="shared" si="25"/>
        <v>0</v>
      </c>
      <c r="M113" s="129">
        <f t="shared" si="25"/>
        <v>0</v>
      </c>
      <c r="N113" s="129">
        <f t="shared" si="25"/>
        <v>0</v>
      </c>
      <c r="O113" s="30"/>
      <c r="P113" s="129">
        <f t="shared" si="18"/>
        <v>0</v>
      </c>
    </row>
    <row r="114" spans="1:16" s="104" customFormat="1" ht="12.75">
      <c r="A114" s="105" t="s">
        <v>82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07"/>
      <c r="P114" s="62">
        <f t="shared" si="18"/>
        <v>0</v>
      </c>
    </row>
    <row r="115" spans="1:16" s="104" customFormat="1" ht="12.75">
      <c r="A115" s="105" t="s">
        <v>83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07"/>
      <c r="P115" s="62">
        <f t="shared" si="18"/>
        <v>0</v>
      </c>
    </row>
    <row r="116" spans="1:16" s="104" customFormat="1" ht="12.75">
      <c r="A116" s="105" t="s">
        <v>84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07"/>
      <c r="P116" s="62">
        <f t="shared" si="18"/>
        <v>0</v>
      </c>
    </row>
    <row r="117" spans="1:16" s="104" customFormat="1" ht="12.75">
      <c r="A117" s="105" t="s">
        <v>85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07"/>
      <c r="P117" s="62">
        <f t="shared" si="18"/>
        <v>0</v>
      </c>
    </row>
    <row r="118" spans="1:16" s="3" customFormat="1" ht="12.75">
      <c r="A118" s="58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30"/>
      <c r="P118" s="62">
        <f t="shared" si="18"/>
        <v>0</v>
      </c>
    </row>
    <row r="119" spans="1:16" s="3" customFormat="1" ht="12.75">
      <c r="A119" s="58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30"/>
      <c r="P119" s="62">
        <f t="shared" si="18"/>
        <v>0</v>
      </c>
    </row>
    <row r="120" spans="1:16" s="3" customFormat="1" ht="12.75">
      <c r="A120" s="57" t="s">
        <v>88</v>
      </c>
      <c r="C120" s="128">
        <f>+C121+C123+C127</f>
        <v>0</v>
      </c>
      <c r="D120" s="128">
        <f aca="true" t="shared" si="26" ref="D120:N120">+D121+D123+D127</f>
        <v>0</v>
      </c>
      <c r="E120" s="128">
        <f t="shared" si="26"/>
        <v>0</v>
      </c>
      <c r="F120" s="128">
        <f t="shared" si="26"/>
        <v>0</v>
      </c>
      <c r="G120" s="128">
        <f t="shared" si="26"/>
        <v>0</v>
      </c>
      <c r="H120" s="128">
        <f t="shared" si="26"/>
        <v>0</v>
      </c>
      <c r="I120" s="128">
        <f t="shared" si="26"/>
        <v>0</v>
      </c>
      <c r="J120" s="128">
        <f t="shared" si="26"/>
        <v>0</v>
      </c>
      <c r="K120" s="128">
        <f t="shared" si="26"/>
        <v>0</v>
      </c>
      <c r="L120" s="128">
        <f t="shared" si="26"/>
        <v>0</v>
      </c>
      <c r="M120" s="128">
        <f t="shared" si="26"/>
        <v>0</v>
      </c>
      <c r="N120" s="128">
        <f t="shared" si="26"/>
        <v>0</v>
      </c>
      <c r="O120" s="30"/>
      <c r="P120" s="128">
        <f t="shared" si="18"/>
        <v>0</v>
      </c>
    </row>
    <row r="121" spans="1:16" s="3" customFormat="1" ht="12.75">
      <c r="A121" s="127" t="s">
        <v>89</v>
      </c>
      <c r="C121" s="129">
        <f>+C122</f>
        <v>0</v>
      </c>
      <c r="D121" s="129">
        <f aca="true" t="shared" si="27" ref="D121:N121">+D122</f>
        <v>0</v>
      </c>
      <c r="E121" s="129">
        <f t="shared" si="27"/>
        <v>0</v>
      </c>
      <c r="F121" s="129">
        <f t="shared" si="27"/>
        <v>0</v>
      </c>
      <c r="G121" s="129">
        <f t="shared" si="27"/>
        <v>0</v>
      </c>
      <c r="H121" s="129">
        <f t="shared" si="27"/>
        <v>0</v>
      </c>
      <c r="I121" s="129">
        <f t="shared" si="27"/>
        <v>0</v>
      </c>
      <c r="J121" s="129">
        <f t="shared" si="27"/>
        <v>0</v>
      </c>
      <c r="K121" s="129">
        <f t="shared" si="27"/>
        <v>0</v>
      </c>
      <c r="L121" s="129">
        <f t="shared" si="27"/>
        <v>0</v>
      </c>
      <c r="M121" s="129">
        <f t="shared" si="27"/>
        <v>0</v>
      </c>
      <c r="N121" s="129">
        <f t="shared" si="27"/>
        <v>0</v>
      </c>
      <c r="O121" s="30"/>
      <c r="P121" s="129">
        <f t="shared" si="18"/>
        <v>0</v>
      </c>
    </row>
    <row r="122" spans="1:16" s="104" customFormat="1" ht="12.75">
      <c r="A122" s="105" t="s">
        <v>90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07"/>
      <c r="P122" s="62">
        <f t="shared" si="18"/>
        <v>0</v>
      </c>
    </row>
    <row r="123" spans="1:16" s="3" customFormat="1" ht="12.75">
      <c r="A123" s="127" t="s">
        <v>91</v>
      </c>
      <c r="C123" s="129">
        <f>+C124+C125+C126</f>
        <v>0</v>
      </c>
      <c r="D123" s="129">
        <f aca="true" t="shared" si="28" ref="D123:N123">+D124+D125+D126</f>
        <v>0</v>
      </c>
      <c r="E123" s="129">
        <f t="shared" si="28"/>
        <v>0</v>
      </c>
      <c r="F123" s="129">
        <f t="shared" si="28"/>
        <v>0</v>
      </c>
      <c r="G123" s="129">
        <f t="shared" si="28"/>
        <v>0</v>
      </c>
      <c r="H123" s="129">
        <f t="shared" si="28"/>
        <v>0</v>
      </c>
      <c r="I123" s="129">
        <f t="shared" si="28"/>
        <v>0</v>
      </c>
      <c r="J123" s="129">
        <f t="shared" si="28"/>
        <v>0</v>
      </c>
      <c r="K123" s="129">
        <f t="shared" si="28"/>
        <v>0</v>
      </c>
      <c r="L123" s="129">
        <f t="shared" si="28"/>
        <v>0</v>
      </c>
      <c r="M123" s="129">
        <f t="shared" si="28"/>
        <v>0</v>
      </c>
      <c r="N123" s="129">
        <f t="shared" si="28"/>
        <v>0</v>
      </c>
      <c r="O123" s="30"/>
      <c r="P123" s="129">
        <f t="shared" si="18"/>
        <v>0</v>
      </c>
    </row>
    <row r="124" spans="1:16" s="104" customFormat="1" ht="12.75">
      <c r="A124" s="105" t="s">
        <v>92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07"/>
      <c r="P124" s="62">
        <f t="shared" si="18"/>
        <v>0</v>
      </c>
    </row>
    <row r="125" spans="1:16" s="104" customFormat="1" ht="12.75">
      <c r="A125" s="105" t="s">
        <v>93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07"/>
      <c r="P125" s="62">
        <f t="shared" si="18"/>
        <v>0</v>
      </c>
    </row>
    <row r="126" spans="1:16" s="104" customFormat="1" ht="12.75">
      <c r="A126" s="105" t="s">
        <v>94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07"/>
      <c r="P126" s="62">
        <f t="shared" si="18"/>
        <v>0</v>
      </c>
    </row>
    <row r="127" spans="1:16" s="3" customFormat="1" ht="12.75">
      <c r="A127" s="127" t="s">
        <v>95</v>
      </c>
      <c r="C127" s="129">
        <f>+C128</f>
        <v>0</v>
      </c>
      <c r="D127" s="129">
        <f aca="true" t="shared" si="29" ref="D127:N127">+D128</f>
        <v>0</v>
      </c>
      <c r="E127" s="129">
        <f t="shared" si="29"/>
        <v>0</v>
      </c>
      <c r="F127" s="129">
        <f t="shared" si="29"/>
        <v>0</v>
      </c>
      <c r="G127" s="129">
        <f t="shared" si="29"/>
        <v>0</v>
      </c>
      <c r="H127" s="129">
        <f t="shared" si="29"/>
        <v>0</v>
      </c>
      <c r="I127" s="129">
        <f t="shared" si="29"/>
        <v>0</v>
      </c>
      <c r="J127" s="129">
        <f t="shared" si="29"/>
        <v>0</v>
      </c>
      <c r="K127" s="129">
        <f t="shared" si="29"/>
        <v>0</v>
      </c>
      <c r="L127" s="129">
        <f t="shared" si="29"/>
        <v>0</v>
      </c>
      <c r="M127" s="129">
        <f t="shared" si="29"/>
        <v>0</v>
      </c>
      <c r="N127" s="129">
        <f t="shared" si="29"/>
        <v>0</v>
      </c>
      <c r="O127" s="30"/>
      <c r="P127" s="129">
        <f t="shared" si="18"/>
        <v>0</v>
      </c>
    </row>
    <row r="128" spans="1:16" s="104" customFormat="1" ht="12.75">
      <c r="A128" s="105" t="s">
        <v>96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07"/>
      <c r="P128" s="62">
        <f t="shared" si="18"/>
        <v>0</v>
      </c>
    </row>
    <row r="129" spans="1:16" s="3" customFormat="1" ht="12.75">
      <c r="A129" s="58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30"/>
      <c r="P129" s="62">
        <f t="shared" si="18"/>
        <v>0</v>
      </c>
    </row>
    <row r="130" spans="1:16" s="3" customFormat="1" ht="12.75">
      <c r="A130" s="58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30"/>
      <c r="P130" s="62">
        <f t="shared" si="18"/>
        <v>0</v>
      </c>
    </row>
    <row r="131" spans="1:16" s="3" customFormat="1" ht="12.75">
      <c r="A131" s="57" t="s">
        <v>97</v>
      </c>
      <c r="C131" s="128">
        <f>+C132+C134+C136</f>
        <v>0</v>
      </c>
      <c r="D131" s="128">
        <f aca="true" t="shared" si="30" ref="D131:N131">+D132+D134+D136</f>
        <v>0</v>
      </c>
      <c r="E131" s="128">
        <f t="shared" si="30"/>
        <v>0</v>
      </c>
      <c r="F131" s="128">
        <f t="shared" si="30"/>
        <v>0</v>
      </c>
      <c r="G131" s="128">
        <f t="shared" si="30"/>
        <v>0</v>
      </c>
      <c r="H131" s="128">
        <f t="shared" si="30"/>
        <v>0</v>
      </c>
      <c r="I131" s="128">
        <f t="shared" si="30"/>
        <v>0</v>
      </c>
      <c r="J131" s="128">
        <f t="shared" si="30"/>
        <v>0</v>
      </c>
      <c r="K131" s="128">
        <f t="shared" si="30"/>
        <v>0</v>
      </c>
      <c r="L131" s="128">
        <f t="shared" si="30"/>
        <v>0</v>
      </c>
      <c r="M131" s="128">
        <f t="shared" si="30"/>
        <v>0</v>
      </c>
      <c r="N131" s="128">
        <f t="shared" si="30"/>
        <v>0</v>
      </c>
      <c r="O131" s="30"/>
      <c r="P131" s="128">
        <f t="shared" si="18"/>
        <v>0</v>
      </c>
    </row>
    <row r="132" spans="1:16" s="3" customFormat="1" ht="12.75">
      <c r="A132" s="127" t="s">
        <v>98</v>
      </c>
      <c r="C132" s="129">
        <f>+C133</f>
        <v>0</v>
      </c>
      <c r="D132" s="129">
        <f aca="true" t="shared" si="31" ref="D132:N132">+D133</f>
        <v>0</v>
      </c>
      <c r="E132" s="129">
        <f t="shared" si="31"/>
        <v>0</v>
      </c>
      <c r="F132" s="129">
        <f t="shared" si="31"/>
        <v>0</v>
      </c>
      <c r="G132" s="129">
        <f t="shared" si="31"/>
        <v>0</v>
      </c>
      <c r="H132" s="129">
        <f t="shared" si="31"/>
        <v>0</v>
      </c>
      <c r="I132" s="129">
        <f t="shared" si="31"/>
        <v>0</v>
      </c>
      <c r="J132" s="129">
        <f t="shared" si="31"/>
        <v>0</v>
      </c>
      <c r="K132" s="129">
        <f t="shared" si="31"/>
        <v>0</v>
      </c>
      <c r="L132" s="129">
        <f t="shared" si="31"/>
        <v>0</v>
      </c>
      <c r="M132" s="129">
        <f t="shared" si="31"/>
        <v>0</v>
      </c>
      <c r="N132" s="129">
        <f t="shared" si="31"/>
        <v>0</v>
      </c>
      <c r="O132" s="30"/>
      <c r="P132" s="129">
        <f t="shared" si="18"/>
        <v>0</v>
      </c>
    </row>
    <row r="133" spans="1:16" s="104" customFormat="1" ht="12.75">
      <c r="A133" s="105" t="s">
        <v>99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07"/>
      <c r="P133" s="62">
        <f t="shared" si="18"/>
        <v>0</v>
      </c>
    </row>
    <row r="134" spans="1:16" s="3" customFormat="1" ht="12.75">
      <c r="A134" s="127" t="s">
        <v>100</v>
      </c>
      <c r="C134" s="129">
        <f>+C135</f>
        <v>0</v>
      </c>
      <c r="D134" s="129">
        <f aca="true" t="shared" si="32" ref="D134:N134">+D135</f>
        <v>0</v>
      </c>
      <c r="E134" s="129">
        <f t="shared" si="32"/>
        <v>0</v>
      </c>
      <c r="F134" s="129">
        <f t="shared" si="32"/>
        <v>0</v>
      </c>
      <c r="G134" s="129">
        <f t="shared" si="32"/>
        <v>0</v>
      </c>
      <c r="H134" s="129">
        <f t="shared" si="32"/>
        <v>0</v>
      </c>
      <c r="I134" s="129">
        <f t="shared" si="32"/>
        <v>0</v>
      </c>
      <c r="J134" s="129">
        <f t="shared" si="32"/>
        <v>0</v>
      </c>
      <c r="K134" s="129">
        <f t="shared" si="32"/>
        <v>0</v>
      </c>
      <c r="L134" s="129">
        <f t="shared" si="32"/>
        <v>0</v>
      </c>
      <c r="M134" s="129">
        <f t="shared" si="32"/>
        <v>0</v>
      </c>
      <c r="N134" s="129">
        <f t="shared" si="32"/>
        <v>0</v>
      </c>
      <c r="O134" s="30"/>
      <c r="P134" s="129">
        <f t="shared" si="18"/>
        <v>0</v>
      </c>
    </row>
    <row r="135" spans="1:16" s="104" customFormat="1" ht="12.75">
      <c r="A135" s="105" t="s">
        <v>100</v>
      </c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07"/>
      <c r="P135" s="62">
        <f t="shared" si="18"/>
        <v>0</v>
      </c>
    </row>
    <row r="136" spans="1:16" s="3" customFormat="1" ht="12.75">
      <c r="A136" s="127" t="s">
        <v>101</v>
      </c>
      <c r="C136" s="129">
        <f>+C137+C138+C139+C140</f>
        <v>0</v>
      </c>
      <c r="D136" s="129">
        <f aca="true" t="shared" si="33" ref="D136:N136">+D137+D138+D139+D140</f>
        <v>0</v>
      </c>
      <c r="E136" s="129">
        <f t="shared" si="33"/>
        <v>0</v>
      </c>
      <c r="F136" s="129">
        <f t="shared" si="33"/>
        <v>0</v>
      </c>
      <c r="G136" s="129">
        <f t="shared" si="33"/>
        <v>0</v>
      </c>
      <c r="H136" s="129">
        <f t="shared" si="33"/>
        <v>0</v>
      </c>
      <c r="I136" s="129">
        <f t="shared" si="33"/>
        <v>0</v>
      </c>
      <c r="J136" s="129">
        <f t="shared" si="33"/>
        <v>0</v>
      </c>
      <c r="K136" s="129">
        <f t="shared" si="33"/>
        <v>0</v>
      </c>
      <c r="L136" s="129">
        <f t="shared" si="33"/>
        <v>0</v>
      </c>
      <c r="M136" s="129">
        <f t="shared" si="33"/>
        <v>0</v>
      </c>
      <c r="N136" s="129">
        <f t="shared" si="33"/>
        <v>0</v>
      </c>
      <c r="O136" s="30"/>
      <c r="P136" s="129">
        <f t="shared" si="18"/>
        <v>0</v>
      </c>
    </row>
    <row r="137" spans="1:16" s="104" customFormat="1" ht="12.75">
      <c r="A137" s="105" t="s">
        <v>102</v>
      </c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07"/>
      <c r="P137" s="62">
        <f t="shared" si="18"/>
        <v>0</v>
      </c>
    </row>
    <row r="138" spans="1:16" s="104" customFormat="1" ht="12.75">
      <c r="A138" s="105" t="s">
        <v>103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07"/>
      <c r="P138" s="62">
        <f t="shared" si="18"/>
        <v>0</v>
      </c>
    </row>
    <row r="139" spans="1:16" s="104" customFormat="1" ht="12.75">
      <c r="A139" s="105" t="s">
        <v>410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07"/>
      <c r="P139" s="62">
        <f t="shared" si="18"/>
        <v>0</v>
      </c>
    </row>
    <row r="140" spans="1:16" s="104" customFormat="1" ht="12.75">
      <c r="A140" s="105" t="s">
        <v>105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07"/>
      <c r="P140" s="62">
        <f t="shared" si="18"/>
        <v>0</v>
      </c>
    </row>
    <row r="141" spans="1:16" s="3" customFormat="1" ht="12.75">
      <c r="A141" s="58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30"/>
      <c r="P141" s="62">
        <f t="shared" si="18"/>
        <v>0</v>
      </c>
    </row>
    <row r="142" spans="1:16" s="3" customFormat="1" ht="12.75">
      <c r="A142" s="58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30"/>
      <c r="P142" s="62">
        <f t="shared" si="18"/>
        <v>0</v>
      </c>
    </row>
    <row r="143" spans="1:16" s="3" customFormat="1" ht="12.75">
      <c r="A143" s="57" t="s">
        <v>106</v>
      </c>
      <c r="C143" s="128">
        <f>+C144</f>
        <v>0</v>
      </c>
      <c r="D143" s="128">
        <f aca="true" t="shared" si="34" ref="D143:N144">+D144</f>
        <v>0</v>
      </c>
      <c r="E143" s="128">
        <f t="shared" si="34"/>
        <v>0</v>
      </c>
      <c r="F143" s="128">
        <f t="shared" si="34"/>
        <v>0</v>
      </c>
      <c r="G143" s="128">
        <f t="shared" si="34"/>
        <v>0</v>
      </c>
      <c r="H143" s="128">
        <f t="shared" si="34"/>
        <v>0</v>
      </c>
      <c r="I143" s="128">
        <f t="shared" si="34"/>
        <v>0</v>
      </c>
      <c r="J143" s="128">
        <f t="shared" si="34"/>
        <v>0</v>
      </c>
      <c r="K143" s="128">
        <f t="shared" si="34"/>
        <v>0</v>
      </c>
      <c r="L143" s="128">
        <f t="shared" si="34"/>
        <v>0</v>
      </c>
      <c r="M143" s="128">
        <f t="shared" si="34"/>
        <v>0</v>
      </c>
      <c r="N143" s="128">
        <f t="shared" si="34"/>
        <v>0</v>
      </c>
      <c r="O143" s="30"/>
      <c r="P143" s="128">
        <f t="shared" si="18"/>
        <v>0</v>
      </c>
    </row>
    <row r="144" spans="1:16" s="3" customFormat="1" ht="12.75">
      <c r="A144" s="127" t="s">
        <v>107</v>
      </c>
      <c r="C144" s="129">
        <f>+C145</f>
        <v>0</v>
      </c>
      <c r="D144" s="129">
        <f t="shared" si="34"/>
        <v>0</v>
      </c>
      <c r="E144" s="129">
        <f t="shared" si="34"/>
        <v>0</v>
      </c>
      <c r="F144" s="129">
        <f t="shared" si="34"/>
        <v>0</v>
      </c>
      <c r="G144" s="129">
        <f t="shared" si="34"/>
        <v>0</v>
      </c>
      <c r="H144" s="129">
        <f t="shared" si="34"/>
        <v>0</v>
      </c>
      <c r="I144" s="129">
        <f t="shared" si="34"/>
        <v>0</v>
      </c>
      <c r="J144" s="129">
        <f t="shared" si="34"/>
        <v>0</v>
      </c>
      <c r="K144" s="129">
        <f t="shared" si="34"/>
        <v>0</v>
      </c>
      <c r="L144" s="129">
        <f t="shared" si="34"/>
        <v>0</v>
      </c>
      <c r="M144" s="129">
        <f t="shared" si="34"/>
        <v>0</v>
      </c>
      <c r="N144" s="129">
        <f t="shared" si="34"/>
        <v>0</v>
      </c>
      <c r="O144" s="30"/>
      <c r="P144" s="129">
        <f>SUM(C144:N144)</f>
        <v>0</v>
      </c>
    </row>
    <row r="145" spans="1:16" s="104" customFormat="1" ht="12.75">
      <c r="A145" s="105" t="s">
        <v>108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07"/>
      <c r="P145" s="62">
        <f>SUM(C145:N145)</f>
        <v>0</v>
      </c>
    </row>
    <row r="146" spans="1:16" s="3" customFormat="1" ht="3.75" customHeight="1" thickBot="1">
      <c r="A146" s="47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30"/>
      <c r="P146" s="75"/>
    </row>
    <row r="147" spans="1:16" s="3" customFormat="1" ht="15.75" thickBot="1">
      <c r="A147" s="56" t="s">
        <v>111</v>
      </c>
      <c r="C147" s="74">
        <f>+C15+C32+C40+C63+C91+C106+C120+C131+C143</f>
        <v>0</v>
      </c>
      <c r="D147" s="74">
        <f aca="true" t="shared" si="35" ref="D147:P147">+D15+D32+D40+D63+D91+D106+D120+D131+D143</f>
        <v>0</v>
      </c>
      <c r="E147" s="74">
        <f t="shared" si="35"/>
        <v>0</v>
      </c>
      <c r="F147" s="74">
        <f t="shared" si="35"/>
        <v>0</v>
      </c>
      <c r="G147" s="74">
        <f t="shared" si="35"/>
        <v>0</v>
      </c>
      <c r="H147" s="74">
        <f t="shared" si="35"/>
        <v>0</v>
      </c>
      <c r="I147" s="74">
        <f t="shared" si="35"/>
        <v>0</v>
      </c>
      <c r="J147" s="74">
        <f t="shared" si="35"/>
        <v>0</v>
      </c>
      <c r="K147" s="74">
        <f t="shared" si="35"/>
        <v>0</v>
      </c>
      <c r="L147" s="74">
        <f t="shared" si="35"/>
        <v>0</v>
      </c>
      <c r="M147" s="74">
        <f t="shared" si="35"/>
        <v>0</v>
      </c>
      <c r="N147" s="74">
        <f t="shared" si="35"/>
        <v>0</v>
      </c>
      <c r="O147" s="30"/>
      <c r="P147" s="74">
        <f t="shared" si="35"/>
        <v>0</v>
      </c>
    </row>
    <row r="148" spans="1:16" s="3" customFormat="1" ht="12.75">
      <c r="A148" s="4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1"/>
      <c r="P148" s="1"/>
    </row>
    <row r="149" spans="1:16" s="3" customFormat="1" ht="12.75">
      <c r="A149" s="4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1"/>
      <c r="P149" s="1"/>
    </row>
  </sheetData>
  <sheetProtection sheet="1"/>
  <mergeCells count="8">
    <mergeCell ref="A1:P1"/>
    <mergeCell ref="A2:P2"/>
    <mergeCell ref="A3:P3"/>
    <mergeCell ref="A4:P4"/>
    <mergeCell ref="A12:A13"/>
    <mergeCell ref="A5:P5"/>
    <mergeCell ref="A6:P6"/>
    <mergeCell ref="A7:P7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14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P187"/>
  <sheetViews>
    <sheetView zoomScale="70" zoomScaleNormal="70" zoomScalePageLayoutView="0" workbookViewId="0" topLeftCell="A1">
      <selection activeCell="R8" sqref="R8"/>
    </sheetView>
  </sheetViews>
  <sheetFormatPr defaultColWidth="11.421875" defaultRowHeight="12.75"/>
  <cols>
    <col min="1" max="1" width="14.421875" style="0" customWidth="1"/>
    <col min="2" max="2" width="16.57421875" style="0" customWidth="1"/>
    <col min="3" max="3" width="54.28125" style="0" customWidth="1"/>
    <col min="4" max="4" width="13.00390625" style="0" bestFit="1" customWidth="1"/>
    <col min="5" max="5" width="11.7109375" style="0" bestFit="1" customWidth="1"/>
    <col min="6" max="6" width="12.140625" style="0" bestFit="1" customWidth="1"/>
    <col min="7" max="15" width="11.7109375" style="0" bestFit="1" customWidth="1"/>
    <col min="16" max="16" width="13.00390625" style="0" customWidth="1"/>
  </cols>
  <sheetData>
    <row r="1" spans="2:8" s="88" customFormat="1" ht="18.75" customHeight="1">
      <c r="B1" s="132"/>
      <c r="C1" s="132"/>
      <c r="D1" s="132"/>
      <c r="E1" s="132"/>
      <c r="F1" s="132"/>
      <c r="G1" s="132"/>
      <c r="H1" s="132"/>
    </row>
    <row r="2" spans="2:8" s="88" customFormat="1" ht="18.75" customHeight="1">
      <c r="B2" s="132"/>
      <c r="C2" s="132"/>
      <c r="D2" s="132"/>
      <c r="E2" s="132"/>
      <c r="F2" s="132"/>
      <c r="G2" s="132"/>
      <c r="H2" s="132"/>
    </row>
    <row r="3" spans="2:8" s="88" customFormat="1" ht="18.75" customHeight="1">
      <c r="B3" s="132"/>
      <c r="C3" s="132"/>
      <c r="D3" s="132"/>
      <c r="E3" s="132"/>
      <c r="F3" s="132"/>
      <c r="G3" s="132"/>
      <c r="H3" s="132"/>
    </row>
    <row r="4" spans="2:4" s="88" customFormat="1" ht="18.75" customHeight="1">
      <c r="B4" s="100"/>
      <c r="C4" s="96"/>
      <c r="D4" s="96"/>
    </row>
    <row r="5" spans="2:4" s="88" customFormat="1" ht="7.5" customHeight="1">
      <c r="B5" s="100"/>
      <c r="C5" s="102"/>
      <c r="D5" s="102"/>
    </row>
    <row r="6" s="88" customFormat="1" ht="10.5" customHeight="1">
      <c r="B6" s="100"/>
    </row>
    <row r="7" spans="1:16" s="88" customFormat="1" ht="18.75" customHeight="1">
      <c r="A7" s="172" t="s">
        <v>121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s="122" customFormat="1" ht="18.75">
      <c r="A8" s="172" t="s">
        <v>403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2:16" s="122" customFormat="1" ht="18.75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2:16" s="122" customFormat="1" ht="18.7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23" t="s">
        <v>405</v>
      </c>
      <c r="O10" s="173"/>
      <c r="P10" s="173"/>
    </row>
    <row r="11" spans="2:16" s="122" customFormat="1" ht="3.75" customHeight="1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98"/>
      <c r="O11" s="133"/>
      <c r="P11" s="133"/>
    </row>
    <row r="12" spans="2:16" s="122" customFormat="1" ht="18.7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01" t="s">
        <v>118</v>
      </c>
      <c r="O12" s="174"/>
      <c r="P12" s="175"/>
    </row>
    <row r="13" s="122" customFormat="1" ht="13.5" thickBot="1"/>
    <row r="14" spans="1:16" s="82" customFormat="1" ht="18.75" customHeight="1">
      <c r="A14" s="176" t="s">
        <v>438</v>
      </c>
      <c r="B14" s="167" t="s">
        <v>137</v>
      </c>
      <c r="C14" s="167" t="s">
        <v>138</v>
      </c>
      <c r="D14" s="119">
        <v>2013</v>
      </c>
      <c r="E14" s="167"/>
      <c r="F14" s="167"/>
      <c r="G14" s="119"/>
      <c r="H14" s="119">
        <v>2014</v>
      </c>
      <c r="I14" s="167"/>
      <c r="J14" s="167"/>
      <c r="K14" s="167"/>
      <c r="L14" s="167"/>
      <c r="M14" s="167"/>
      <c r="N14" s="167"/>
      <c r="O14" s="119"/>
      <c r="P14" s="170" t="s">
        <v>139</v>
      </c>
    </row>
    <row r="15" spans="1:16" s="82" customFormat="1" ht="30.75" customHeight="1">
      <c r="A15" s="177"/>
      <c r="B15" s="168"/>
      <c r="C15" s="168"/>
      <c r="D15" s="83" t="s">
        <v>132</v>
      </c>
      <c r="E15" s="83" t="s">
        <v>133</v>
      </c>
      <c r="F15" s="83" t="s">
        <v>134</v>
      </c>
      <c r="G15" s="83" t="s">
        <v>135</v>
      </c>
      <c r="H15" s="83" t="s">
        <v>124</v>
      </c>
      <c r="I15" s="83" t="s">
        <v>125</v>
      </c>
      <c r="J15" s="83" t="s">
        <v>126</v>
      </c>
      <c r="K15" s="83" t="s">
        <v>127</v>
      </c>
      <c r="L15" s="83" t="s">
        <v>128</v>
      </c>
      <c r="M15" s="83" t="s">
        <v>129</v>
      </c>
      <c r="N15" s="83" t="s">
        <v>140</v>
      </c>
      <c r="O15" s="83" t="s">
        <v>131</v>
      </c>
      <c r="P15" s="171"/>
    </row>
    <row r="16" spans="1:16" s="82" customFormat="1" ht="12" thickBot="1">
      <c r="A16" s="178"/>
      <c r="B16" s="169"/>
      <c r="C16" s="169"/>
      <c r="D16" s="147" t="s">
        <v>532</v>
      </c>
      <c r="E16" s="147" t="s">
        <v>532</v>
      </c>
      <c r="F16" s="147" t="s">
        <v>532</v>
      </c>
      <c r="G16" s="147" t="s">
        <v>532</v>
      </c>
      <c r="H16" s="147" t="s">
        <v>532</v>
      </c>
      <c r="I16" s="147" t="s">
        <v>532</v>
      </c>
      <c r="J16" s="147" t="s">
        <v>532</v>
      </c>
      <c r="K16" s="147" t="s">
        <v>532</v>
      </c>
      <c r="L16" s="147" t="s">
        <v>532</v>
      </c>
      <c r="M16" s="147" t="s">
        <v>532</v>
      </c>
      <c r="N16" s="147" t="s">
        <v>532</v>
      </c>
      <c r="O16" s="147" t="s">
        <v>532</v>
      </c>
      <c r="P16" s="148" t="s">
        <v>532</v>
      </c>
    </row>
    <row r="17" spans="1:16" s="146" customFormat="1" ht="3.75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s="1" customFormat="1" ht="12.75">
      <c r="A18" s="68"/>
      <c r="B18" s="68" t="s">
        <v>141</v>
      </c>
      <c r="C18" s="68" t="s">
        <v>0</v>
      </c>
      <c r="D18" s="69">
        <f aca="true" t="shared" si="0" ref="D18:O18">+D19+D24+D26+D28+D30+D32+D44</f>
        <v>0</v>
      </c>
      <c r="E18" s="69">
        <f t="shared" si="0"/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  <c r="N18" s="69">
        <f t="shared" si="0"/>
        <v>0</v>
      </c>
      <c r="O18" s="69">
        <f t="shared" si="0"/>
        <v>0</v>
      </c>
      <c r="P18" s="69">
        <f>+D18+E18+F18+G18+H18+I18+J18+K18+L18+M18+N18+O18</f>
        <v>0</v>
      </c>
    </row>
    <row r="19" spans="1:16" s="1" customFormat="1" ht="12.75">
      <c r="A19" s="71"/>
      <c r="B19" s="71" t="s">
        <v>142</v>
      </c>
      <c r="C19" s="71" t="s">
        <v>143</v>
      </c>
      <c r="D19" s="72">
        <f>+D20+D21+D22+D23</f>
        <v>0</v>
      </c>
      <c r="E19" s="72">
        <f aca="true" t="shared" si="1" ref="E19:M19">+E20+E21+E22+E23</f>
        <v>0</v>
      </c>
      <c r="F19" s="72">
        <f t="shared" si="1"/>
        <v>0</v>
      </c>
      <c r="G19" s="72">
        <f t="shared" si="1"/>
        <v>0</v>
      </c>
      <c r="H19" s="72">
        <f t="shared" si="1"/>
        <v>0</v>
      </c>
      <c r="I19" s="72">
        <f t="shared" si="1"/>
        <v>0</v>
      </c>
      <c r="J19" s="72">
        <f t="shared" si="1"/>
        <v>0</v>
      </c>
      <c r="K19" s="72">
        <f t="shared" si="1"/>
        <v>0</v>
      </c>
      <c r="L19" s="72">
        <f t="shared" si="1"/>
        <v>0</v>
      </c>
      <c r="M19" s="72">
        <f t="shared" si="1"/>
        <v>0</v>
      </c>
      <c r="N19" s="72">
        <f>+N20+N21+N22+N23</f>
        <v>0</v>
      </c>
      <c r="O19" s="72">
        <f>+O20+O21+O22+O23</f>
        <v>0</v>
      </c>
      <c r="P19" s="72">
        <f>+D19+E19+F19+G19+H19+I19+J19+K19+L19+M19+N19+O19</f>
        <v>0</v>
      </c>
    </row>
    <row r="20" spans="1:16" s="88" customFormat="1" ht="12.75">
      <c r="A20" s="134" t="s">
        <v>439</v>
      </c>
      <c r="B20" s="134" t="s">
        <v>144</v>
      </c>
      <c r="C20" s="134" t="s">
        <v>145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35">
        <f aca="true" t="shared" si="2" ref="P20:P43">SUM(D20:O20)</f>
        <v>0</v>
      </c>
    </row>
    <row r="21" spans="1:16" s="88" customFormat="1" ht="12.75">
      <c r="A21" s="134" t="s">
        <v>440</v>
      </c>
      <c r="B21" s="134" t="s">
        <v>146</v>
      </c>
      <c r="C21" s="134" t="s">
        <v>147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35">
        <f t="shared" si="2"/>
        <v>0</v>
      </c>
    </row>
    <row r="22" spans="1:16" s="88" customFormat="1" ht="12.75">
      <c r="A22" s="134" t="s">
        <v>441</v>
      </c>
      <c r="B22" s="134" t="s">
        <v>148</v>
      </c>
      <c r="C22" s="134" t="s">
        <v>149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35">
        <f t="shared" si="2"/>
        <v>0</v>
      </c>
    </row>
    <row r="23" spans="1:16" s="88" customFormat="1" ht="12.75">
      <c r="A23" s="134" t="s">
        <v>441</v>
      </c>
      <c r="B23" s="134" t="s">
        <v>150</v>
      </c>
      <c r="C23" s="134" t="s">
        <v>151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35">
        <f t="shared" si="2"/>
        <v>0</v>
      </c>
    </row>
    <row r="24" spans="1:16" s="1" customFormat="1" ht="12.75">
      <c r="A24" s="71"/>
      <c r="B24" s="71" t="s">
        <v>152</v>
      </c>
      <c r="C24" s="71" t="s">
        <v>153</v>
      </c>
      <c r="D24" s="72">
        <f>+D25</f>
        <v>0</v>
      </c>
      <c r="E24" s="72">
        <f>+E25</f>
        <v>0</v>
      </c>
      <c r="F24" s="72">
        <f aca="true" t="shared" si="3" ref="F24:M24">+F25</f>
        <v>0</v>
      </c>
      <c r="G24" s="72">
        <f t="shared" si="3"/>
        <v>0</v>
      </c>
      <c r="H24" s="72">
        <f t="shared" si="3"/>
        <v>0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>+N25</f>
        <v>0</v>
      </c>
      <c r="O24" s="72">
        <f>+O25</f>
        <v>0</v>
      </c>
      <c r="P24" s="76">
        <f t="shared" si="2"/>
        <v>0</v>
      </c>
    </row>
    <row r="25" spans="1:16" s="88" customFormat="1" ht="12.75">
      <c r="A25" s="134" t="s">
        <v>442</v>
      </c>
      <c r="B25" s="134" t="s">
        <v>154</v>
      </c>
      <c r="C25" s="134" t="s">
        <v>155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35">
        <f t="shared" si="2"/>
        <v>0</v>
      </c>
    </row>
    <row r="26" spans="1:16" s="1" customFormat="1" ht="12.75">
      <c r="A26" s="71"/>
      <c r="B26" s="71" t="s">
        <v>156</v>
      </c>
      <c r="C26" s="71" t="s">
        <v>157</v>
      </c>
      <c r="D26" s="72">
        <f>+D27</f>
        <v>0</v>
      </c>
      <c r="E26" s="72">
        <f aca="true" t="shared" si="4" ref="E26:M26">+E27</f>
        <v>0</v>
      </c>
      <c r="F26" s="72">
        <f t="shared" si="4"/>
        <v>0</v>
      </c>
      <c r="G26" s="72">
        <f t="shared" si="4"/>
        <v>0</v>
      </c>
      <c r="H26" s="72">
        <f t="shared" si="4"/>
        <v>0</v>
      </c>
      <c r="I26" s="72">
        <f t="shared" si="4"/>
        <v>0</v>
      </c>
      <c r="J26" s="72">
        <f t="shared" si="4"/>
        <v>0</v>
      </c>
      <c r="K26" s="72">
        <f t="shared" si="4"/>
        <v>0</v>
      </c>
      <c r="L26" s="72">
        <f t="shared" si="4"/>
        <v>0</v>
      </c>
      <c r="M26" s="72">
        <f t="shared" si="4"/>
        <v>0</v>
      </c>
      <c r="N26" s="72">
        <f>+N27</f>
        <v>0</v>
      </c>
      <c r="O26" s="72">
        <f>+O27</f>
        <v>0</v>
      </c>
      <c r="P26" s="76">
        <f t="shared" si="2"/>
        <v>0</v>
      </c>
    </row>
    <row r="27" spans="1:16" s="88" customFormat="1" ht="12.75">
      <c r="A27" s="134" t="s">
        <v>443</v>
      </c>
      <c r="B27" s="134" t="s">
        <v>158</v>
      </c>
      <c r="C27" s="134" t="s">
        <v>159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35">
        <f t="shared" si="2"/>
        <v>0</v>
      </c>
    </row>
    <row r="28" spans="1:16" s="1" customFormat="1" ht="12.75">
      <c r="A28" s="71"/>
      <c r="B28" s="71" t="s">
        <v>160</v>
      </c>
      <c r="C28" s="71" t="s">
        <v>406</v>
      </c>
      <c r="D28" s="72">
        <f>+D29</f>
        <v>0</v>
      </c>
      <c r="E28" s="72">
        <f aca="true" t="shared" si="5" ref="E28:M28">+E29</f>
        <v>0</v>
      </c>
      <c r="F28" s="72">
        <f t="shared" si="5"/>
        <v>0</v>
      </c>
      <c r="G28" s="72">
        <f t="shared" si="5"/>
        <v>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0</v>
      </c>
      <c r="N28" s="72">
        <f>+N29</f>
        <v>0</v>
      </c>
      <c r="O28" s="72">
        <f>+O29</f>
        <v>0</v>
      </c>
      <c r="P28" s="76">
        <f t="shared" si="2"/>
        <v>0</v>
      </c>
    </row>
    <row r="29" spans="1:16" s="88" customFormat="1" ht="12.75">
      <c r="A29" s="134" t="s">
        <v>444</v>
      </c>
      <c r="B29" s="134" t="s">
        <v>161</v>
      </c>
      <c r="C29" s="134" t="s">
        <v>162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35">
        <f t="shared" si="2"/>
        <v>0</v>
      </c>
    </row>
    <row r="30" spans="1:16" s="1" customFormat="1" ht="12.75">
      <c r="A30" s="71"/>
      <c r="B30" s="71" t="s">
        <v>163</v>
      </c>
      <c r="C30" s="71" t="s">
        <v>164</v>
      </c>
      <c r="D30" s="73">
        <f>+D31</f>
        <v>0</v>
      </c>
      <c r="E30" s="73">
        <f aca="true" t="shared" si="6" ref="E30:M30">+E31</f>
        <v>0</v>
      </c>
      <c r="F30" s="73">
        <f t="shared" si="6"/>
        <v>0</v>
      </c>
      <c r="G30" s="73">
        <f t="shared" si="6"/>
        <v>0</v>
      </c>
      <c r="H30" s="73">
        <f t="shared" si="6"/>
        <v>0</v>
      </c>
      <c r="I30" s="73">
        <f t="shared" si="6"/>
        <v>0</v>
      </c>
      <c r="J30" s="73">
        <f t="shared" si="6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>+N31</f>
        <v>0</v>
      </c>
      <c r="O30" s="73">
        <f>+O31</f>
        <v>0</v>
      </c>
      <c r="P30" s="76">
        <f t="shared" si="2"/>
        <v>0</v>
      </c>
    </row>
    <row r="31" spans="1:16" s="88" customFormat="1" ht="12.75">
      <c r="A31" s="134" t="s">
        <v>445</v>
      </c>
      <c r="B31" s="134" t="s">
        <v>165</v>
      </c>
      <c r="C31" s="134" t="s">
        <v>166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35">
        <f t="shared" si="2"/>
        <v>0</v>
      </c>
    </row>
    <row r="32" spans="1:16" s="1" customFormat="1" ht="12.75">
      <c r="A32" s="71"/>
      <c r="B32" s="71" t="s">
        <v>167</v>
      </c>
      <c r="C32" s="71" t="s">
        <v>168</v>
      </c>
      <c r="D32" s="72">
        <f aca="true" t="shared" si="7" ref="D32:O32">+D33+D34+D35+D36+D37+D38+D39+D40+D41+D42+D43</f>
        <v>0</v>
      </c>
      <c r="E32" s="72">
        <f t="shared" si="7"/>
        <v>0</v>
      </c>
      <c r="F32" s="72">
        <f t="shared" si="7"/>
        <v>0</v>
      </c>
      <c r="G32" s="72">
        <f t="shared" si="7"/>
        <v>0</v>
      </c>
      <c r="H32" s="72">
        <f t="shared" si="7"/>
        <v>0</v>
      </c>
      <c r="I32" s="72">
        <f t="shared" si="7"/>
        <v>0</v>
      </c>
      <c r="J32" s="72">
        <f t="shared" si="7"/>
        <v>0</v>
      </c>
      <c r="K32" s="72">
        <f t="shared" si="7"/>
        <v>0</v>
      </c>
      <c r="L32" s="72">
        <f t="shared" si="7"/>
        <v>0</v>
      </c>
      <c r="M32" s="72">
        <f t="shared" si="7"/>
        <v>0</v>
      </c>
      <c r="N32" s="72">
        <f t="shared" si="7"/>
        <v>0</v>
      </c>
      <c r="O32" s="72">
        <f t="shared" si="7"/>
        <v>0</v>
      </c>
      <c r="P32" s="76">
        <f t="shared" si="2"/>
        <v>0</v>
      </c>
    </row>
    <row r="33" spans="1:16" s="88" customFormat="1" ht="12.75">
      <c r="A33" s="134" t="s">
        <v>446</v>
      </c>
      <c r="B33" s="134" t="s">
        <v>169</v>
      </c>
      <c r="C33" s="134" t="s">
        <v>170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35">
        <f t="shared" si="2"/>
        <v>0</v>
      </c>
    </row>
    <row r="34" spans="1:16" s="88" customFormat="1" ht="12.75">
      <c r="A34" s="134" t="s">
        <v>446</v>
      </c>
      <c r="B34" s="134" t="s">
        <v>171</v>
      </c>
      <c r="C34" s="134" t="s">
        <v>412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35">
        <f t="shared" si="2"/>
        <v>0</v>
      </c>
    </row>
    <row r="35" spans="1:16" s="88" customFormat="1" ht="12.75">
      <c r="A35" s="136" t="s">
        <v>447</v>
      </c>
      <c r="B35" s="136" t="s">
        <v>173</v>
      </c>
      <c r="C35" s="136" t="s">
        <v>172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35">
        <f t="shared" si="2"/>
        <v>0</v>
      </c>
    </row>
    <row r="36" spans="1:16" s="88" customFormat="1" ht="12.75">
      <c r="A36" s="136" t="s">
        <v>447</v>
      </c>
      <c r="B36" s="136" t="s">
        <v>175</v>
      </c>
      <c r="C36" s="136" t="s">
        <v>174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35">
        <f t="shared" si="2"/>
        <v>0</v>
      </c>
    </row>
    <row r="37" spans="1:16" s="88" customFormat="1" ht="12.75">
      <c r="A37" s="134" t="s">
        <v>448</v>
      </c>
      <c r="B37" s="134" t="s">
        <v>176</v>
      </c>
      <c r="C37" s="134" t="s">
        <v>177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35">
        <f t="shared" si="2"/>
        <v>0</v>
      </c>
    </row>
    <row r="38" spans="1:16" s="88" customFormat="1" ht="12.75">
      <c r="A38" s="134" t="s">
        <v>449</v>
      </c>
      <c r="B38" s="134" t="s">
        <v>178</v>
      </c>
      <c r="C38" s="134" t="s">
        <v>179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35">
        <f t="shared" si="2"/>
        <v>0</v>
      </c>
    </row>
    <row r="39" spans="1:16" s="88" customFormat="1" ht="12.75">
      <c r="A39" s="134" t="s">
        <v>450</v>
      </c>
      <c r="B39" s="134" t="s">
        <v>180</v>
      </c>
      <c r="C39" s="134" t="s">
        <v>181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35">
        <f t="shared" si="2"/>
        <v>0</v>
      </c>
    </row>
    <row r="40" spans="1:16" s="88" customFormat="1" ht="12.75">
      <c r="A40" s="134" t="s">
        <v>451</v>
      </c>
      <c r="B40" s="134" t="s">
        <v>182</v>
      </c>
      <c r="C40" s="134" t="s">
        <v>183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35">
        <f t="shared" si="2"/>
        <v>0</v>
      </c>
    </row>
    <row r="41" spans="1:16" s="88" customFormat="1" ht="12.75">
      <c r="A41" s="134" t="s">
        <v>451</v>
      </c>
      <c r="B41" s="134" t="s">
        <v>184</v>
      </c>
      <c r="C41" s="134" t="s">
        <v>185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35">
        <f t="shared" si="2"/>
        <v>0</v>
      </c>
    </row>
    <row r="42" spans="1:16" s="88" customFormat="1" ht="12.75">
      <c r="A42" s="134" t="s">
        <v>452</v>
      </c>
      <c r="B42" s="134" t="s">
        <v>186</v>
      </c>
      <c r="C42" s="134" t="s">
        <v>187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35">
        <f t="shared" si="2"/>
        <v>0</v>
      </c>
    </row>
    <row r="43" spans="1:16" s="88" customFormat="1" ht="12.75">
      <c r="A43" s="134" t="s">
        <v>447</v>
      </c>
      <c r="B43" s="134" t="s">
        <v>188</v>
      </c>
      <c r="C43" s="134" t="s">
        <v>189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35">
        <f t="shared" si="2"/>
        <v>0</v>
      </c>
    </row>
    <row r="44" spans="1:16" s="1" customFormat="1" ht="12.75">
      <c r="A44" s="79"/>
      <c r="B44" s="71" t="s">
        <v>190</v>
      </c>
      <c r="C44" s="71" t="s">
        <v>191</v>
      </c>
      <c r="D44" s="72">
        <f>+D45+D46</f>
        <v>0</v>
      </c>
      <c r="E44" s="72">
        <f aca="true" t="shared" si="8" ref="E44:M44">+E45+E46</f>
        <v>0</v>
      </c>
      <c r="F44" s="72">
        <f t="shared" si="8"/>
        <v>0</v>
      </c>
      <c r="G44" s="72">
        <f t="shared" si="8"/>
        <v>0</v>
      </c>
      <c r="H44" s="72">
        <f t="shared" si="8"/>
        <v>0</v>
      </c>
      <c r="I44" s="72">
        <f t="shared" si="8"/>
        <v>0</v>
      </c>
      <c r="J44" s="72">
        <f t="shared" si="8"/>
        <v>0</v>
      </c>
      <c r="K44" s="72">
        <f t="shared" si="8"/>
        <v>0</v>
      </c>
      <c r="L44" s="72">
        <f t="shared" si="8"/>
        <v>0</v>
      </c>
      <c r="M44" s="72">
        <f t="shared" si="8"/>
        <v>0</v>
      </c>
      <c r="N44" s="72">
        <f>+N45+N46</f>
        <v>0</v>
      </c>
      <c r="O44" s="72">
        <f>+O45+O46</f>
        <v>0</v>
      </c>
      <c r="P44" s="72">
        <f>+P45+P46</f>
        <v>0</v>
      </c>
    </row>
    <row r="45" spans="1:16" s="88" customFormat="1" ht="12.75">
      <c r="A45" s="134" t="s">
        <v>453</v>
      </c>
      <c r="B45" s="134" t="s">
        <v>192</v>
      </c>
      <c r="C45" s="134" t="s">
        <v>193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35">
        <f>SUM(D45:O45)</f>
        <v>0</v>
      </c>
    </row>
    <row r="46" spans="1:16" s="88" customFormat="1" ht="12.75">
      <c r="A46" s="134" t="s">
        <v>441</v>
      </c>
      <c r="B46" s="134" t="s">
        <v>194</v>
      </c>
      <c r="C46" s="134" t="s">
        <v>195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35">
        <f>SUM(D46:O46)</f>
        <v>0</v>
      </c>
    </row>
    <row r="47" spans="1:16" s="1" customFormat="1" ht="12.75">
      <c r="A47" s="81"/>
      <c r="B47" s="80" t="s">
        <v>196</v>
      </c>
      <c r="C47" s="68" t="s">
        <v>20</v>
      </c>
      <c r="D47" s="69">
        <f>+D48+D50+D52+D58+D61+D64+D66+D68+D70+D72+D74+D79+D88</f>
        <v>0</v>
      </c>
      <c r="E47" s="69">
        <f aca="true" t="shared" si="9" ref="E47:O47">+E48+E50+E52+E58+E61+E64+E66+E68+E70+E72+E74+E79+E88</f>
        <v>0</v>
      </c>
      <c r="F47" s="69">
        <f t="shared" si="9"/>
        <v>0</v>
      </c>
      <c r="G47" s="69">
        <f t="shared" si="9"/>
        <v>0</v>
      </c>
      <c r="H47" s="69">
        <f t="shared" si="9"/>
        <v>0</v>
      </c>
      <c r="I47" s="69">
        <f t="shared" si="9"/>
        <v>0</v>
      </c>
      <c r="J47" s="69">
        <f t="shared" si="9"/>
        <v>0</v>
      </c>
      <c r="K47" s="69">
        <f t="shared" si="9"/>
        <v>0</v>
      </c>
      <c r="L47" s="69">
        <f t="shared" si="9"/>
        <v>0</v>
      </c>
      <c r="M47" s="69">
        <f t="shared" si="9"/>
        <v>0</v>
      </c>
      <c r="N47" s="69">
        <f t="shared" si="9"/>
        <v>0</v>
      </c>
      <c r="O47" s="69">
        <f t="shared" si="9"/>
        <v>0</v>
      </c>
      <c r="P47" s="69">
        <f aca="true" t="shared" si="10" ref="P47:P94">+D47+E47+F47+G47+H47+I47+J47+K47+L47+M47+N47+O47</f>
        <v>0</v>
      </c>
    </row>
    <row r="48" spans="1:16" s="1" customFormat="1" ht="12.75">
      <c r="A48" s="79"/>
      <c r="B48" s="71" t="s">
        <v>197</v>
      </c>
      <c r="C48" s="71" t="s">
        <v>198</v>
      </c>
      <c r="D48" s="72">
        <f>+D49</f>
        <v>0</v>
      </c>
      <c r="E48" s="72">
        <f aca="true" t="shared" si="11" ref="E48:O48">+E49</f>
        <v>0</v>
      </c>
      <c r="F48" s="72">
        <f t="shared" si="11"/>
        <v>0</v>
      </c>
      <c r="G48" s="72">
        <f t="shared" si="11"/>
        <v>0</v>
      </c>
      <c r="H48" s="72">
        <f t="shared" si="11"/>
        <v>0</v>
      </c>
      <c r="I48" s="72">
        <f t="shared" si="11"/>
        <v>0</v>
      </c>
      <c r="J48" s="72">
        <f t="shared" si="11"/>
        <v>0</v>
      </c>
      <c r="K48" s="72">
        <f t="shared" si="11"/>
        <v>0</v>
      </c>
      <c r="L48" s="72">
        <f t="shared" si="11"/>
        <v>0</v>
      </c>
      <c r="M48" s="72">
        <f t="shared" si="11"/>
        <v>0</v>
      </c>
      <c r="N48" s="72">
        <f t="shared" si="11"/>
        <v>0</v>
      </c>
      <c r="O48" s="72">
        <f t="shared" si="11"/>
        <v>0</v>
      </c>
      <c r="P48" s="72">
        <f t="shared" si="10"/>
        <v>0</v>
      </c>
    </row>
    <row r="49" spans="1:16" s="88" customFormat="1" ht="12.75">
      <c r="A49" s="134" t="s">
        <v>454</v>
      </c>
      <c r="B49" s="134" t="s">
        <v>199</v>
      </c>
      <c r="C49" s="134" t="s">
        <v>200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37">
        <f t="shared" si="10"/>
        <v>0</v>
      </c>
    </row>
    <row r="50" spans="1:16" s="1" customFormat="1" ht="12.75">
      <c r="A50" s="79"/>
      <c r="B50" s="71" t="s">
        <v>201</v>
      </c>
      <c r="C50" s="71" t="s">
        <v>202</v>
      </c>
      <c r="D50" s="72">
        <f>+D51</f>
        <v>0</v>
      </c>
      <c r="E50" s="72">
        <f aca="true" t="shared" si="12" ref="E50:O50">+E51</f>
        <v>0</v>
      </c>
      <c r="F50" s="72">
        <f t="shared" si="12"/>
        <v>0</v>
      </c>
      <c r="G50" s="72">
        <f t="shared" si="12"/>
        <v>0</v>
      </c>
      <c r="H50" s="72">
        <f t="shared" si="12"/>
        <v>0</v>
      </c>
      <c r="I50" s="72">
        <f t="shared" si="12"/>
        <v>0</v>
      </c>
      <c r="J50" s="72">
        <f t="shared" si="12"/>
        <v>0</v>
      </c>
      <c r="K50" s="72">
        <f t="shared" si="12"/>
        <v>0</v>
      </c>
      <c r="L50" s="72">
        <f t="shared" si="12"/>
        <v>0</v>
      </c>
      <c r="M50" s="72">
        <f t="shared" si="12"/>
        <v>0</v>
      </c>
      <c r="N50" s="72">
        <f t="shared" si="12"/>
        <v>0</v>
      </c>
      <c r="O50" s="72">
        <f t="shared" si="12"/>
        <v>0</v>
      </c>
      <c r="P50" s="72">
        <f t="shared" si="10"/>
        <v>0</v>
      </c>
    </row>
    <row r="51" spans="1:16" s="88" customFormat="1" ht="12.75">
      <c r="A51" s="136" t="s">
        <v>531</v>
      </c>
      <c r="B51" s="136" t="s">
        <v>203</v>
      </c>
      <c r="C51" s="136" t="s">
        <v>204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37">
        <f t="shared" si="10"/>
        <v>0</v>
      </c>
    </row>
    <row r="52" spans="1:16" s="1" customFormat="1" ht="12.75">
      <c r="A52" s="79"/>
      <c r="B52" s="71" t="s">
        <v>205</v>
      </c>
      <c r="C52" s="71" t="s">
        <v>206</v>
      </c>
      <c r="D52" s="72">
        <f>+D53+D54+D55+D56+D57</f>
        <v>0</v>
      </c>
      <c r="E52" s="72">
        <f aca="true" t="shared" si="13" ref="E52:O52">+E53+E54+E55+E56+E57</f>
        <v>0</v>
      </c>
      <c r="F52" s="72">
        <f t="shared" si="13"/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13"/>
        <v>0</v>
      </c>
      <c r="O52" s="72">
        <f t="shared" si="13"/>
        <v>0</v>
      </c>
      <c r="P52" s="72">
        <f t="shared" si="10"/>
        <v>0</v>
      </c>
    </row>
    <row r="53" spans="1:16" s="88" customFormat="1" ht="12.75">
      <c r="A53" s="134" t="s">
        <v>455</v>
      </c>
      <c r="B53" s="134" t="s">
        <v>207</v>
      </c>
      <c r="C53" s="134" t="s">
        <v>208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37">
        <f t="shared" si="10"/>
        <v>0</v>
      </c>
    </row>
    <row r="54" spans="1:16" s="88" customFormat="1" ht="12.75">
      <c r="A54" s="134" t="s">
        <v>456</v>
      </c>
      <c r="B54" s="134" t="s">
        <v>209</v>
      </c>
      <c r="C54" s="134" t="s">
        <v>407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37">
        <f t="shared" si="10"/>
        <v>0</v>
      </c>
    </row>
    <row r="55" spans="1:16" s="88" customFormat="1" ht="12.75">
      <c r="A55" s="134" t="s">
        <v>457</v>
      </c>
      <c r="B55" s="134" t="s">
        <v>210</v>
      </c>
      <c r="C55" s="134" t="s">
        <v>211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37">
        <f t="shared" si="10"/>
        <v>0</v>
      </c>
    </row>
    <row r="56" spans="1:16" s="88" customFormat="1" ht="12.75">
      <c r="A56" s="134" t="s">
        <v>458</v>
      </c>
      <c r="B56" s="134" t="s">
        <v>212</v>
      </c>
      <c r="C56" s="134" t="s">
        <v>213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37">
        <f t="shared" si="10"/>
        <v>0</v>
      </c>
    </row>
    <row r="57" spans="1:16" s="88" customFormat="1" ht="12.75">
      <c r="A57" s="134" t="s">
        <v>459</v>
      </c>
      <c r="B57" s="134" t="s">
        <v>214</v>
      </c>
      <c r="C57" s="134" t="s">
        <v>215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37">
        <f t="shared" si="10"/>
        <v>0</v>
      </c>
    </row>
    <row r="58" spans="1:16" s="1" customFormat="1" ht="12.75">
      <c r="A58" s="79"/>
      <c r="B58" s="71" t="s">
        <v>216</v>
      </c>
      <c r="C58" s="71" t="s">
        <v>217</v>
      </c>
      <c r="D58" s="72">
        <f>+D59+D60</f>
        <v>0</v>
      </c>
      <c r="E58" s="72">
        <f aca="true" t="shared" si="14" ref="E58:O58">+E59+E60</f>
        <v>0</v>
      </c>
      <c r="F58" s="72">
        <f t="shared" si="14"/>
        <v>0</v>
      </c>
      <c r="G58" s="72">
        <f t="shared" si="14"/>
        <v>0</v>
      </c>
      <c r="H58" s="72">
        <f t="shared" si="14"/>
        <v>0</v>
      </c>
      <c r="I58" s="72">
        <f t="shared" si="14"/>
        <v>0</v>
      </c>
      <c r="J58" s="72">
        <f t="shared" si="14"/>
        <v>0</v>
      </c>
      <c r="K58" s="72">
        <f t="shared" si="14"/>
        <v>0</v>
      </c>
      <c r="L58" s="72">
        <f t="shared" si="14"/>
        <v>0</v>
      </c>
      <c r="M58" s="72">
        <f t="shared" si="14"/>
        <v>0</v>
      </c>
      <c r="N58" s="72">
        <f t="shared" si="14"/>
        <v>0</v>
      </c>
      <c r="O58" s="72">
        <f t="shared" si="14"/>
        <v>0</v>
      </c>
      <c r="P58" s="72">
        <f t="shared" si="10"/>
        <v>0</v>
      </c>
    </row>
    <row r="59" spans="1:16" s="88" customFormat="1" ht="12.75">
      <c r="A59" s="134" t="s">
        <v>460</v>
      </c>
      <c r="B59" s="134" t="s">
        <v>218</v>
      </c>
      <c r="C59" s="134" t="s">
        <v>219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37">
        <f t="shared" si="10"/>
        <v>0</v>
      </c>
    </row>
    <row r="60" spans="1:16" s="88" customFormat="1" ht="12.75">
      <c r="A60" s="134" t="s">
        <v>461</v>
      </c>
      <c r="B60" s="134" t="s">
        <v>220</v>
      </c>
      <c r="C60" s="134" t="s">
        <v>221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37">
        <f t="shared" si="10"/>
        <v>0</v>
      </c>
    </row>
    <row r="61" spans="1:16" s="1" customFormat="1" ht="12.75">
      <c r="A61" s="79"/>
      <c r="B61" s="71" t="s">
        <v>222</v>
      </c>
      <c r="C61" s="71" t="s">
        <v>223</v>
      </c>
      <c r="D61" s="72">
        <f>+D62+D63</f>
        <v>0</v>
      </c>
      <c r="E61" s="72">
        <f aca="true" t="shared" si="15" ref="E61:O61">+E62+E63</f>
        <v>0</v>
      </c>
      <c r="F61" s="72">
        <f t="shared" si="15"/>
        <v>0</v>
      </c>
      <c r="G61" s="72">
        <f t="shared" si="15"/>
        <v>0</v>
      </c>
      <c r="H61" s="72">
        <f t="shared" si="15"/>
        <v>0</v>
      </c>
      <c r="I61" s="72">
        <f t="shared" si="15"/>
        <v>0</v>
      </c>
      <c r="J61" s="72">
        <f t="shared" si="15"/>
        <v>0</v>
      </c>
      <c r="K61" s="72">
        <f t="shared" si="15"/>
        <v>0</v>
      </c>
      <c r="L61" s="72">
        <f t="shared" si="15"/>
        <v>0</v>
      </c>
      <c r="M61" s="72">
        <f t="shared" si="15"/>
        <v>0</v>
      </c>
      <c r="N61" s="72">
        <f t="shared" si="15"/>
        <v>0</v>
      </c>
      <c r="O61" s="72">
        <f t="shared" si="15"/>
        <v>0</v>
      </c>
      <c r="P61" s="72">
        <f t="shared" si="10"/>
        <v>0</v>
      </c>
    </row>
    <row r="62" spans="1:16" s="88" customFormat="1" ht="12.75">
      <c r="A62" s="134" t="s">
        <v>462</v>
      </c>
      <c r="B62" s="134" t="s">
        <v>224</v>
      </c>
      <c r="C62" s="134" t="s">
        <v>225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37">
        <f t="shared" si="10"/>
        <v>0</v>
      </c>
    </row>
    <row r="63" spans="1:16" s="88" customFormat="1" ht="12.75">
      <c r="A63" s="134" t="s">
        <v>463</v>
      </c>
      <c r="B63" s="134" t="s">
        <v>226</v>
      </c>
      <c r="C63" s="134" t="s">
        <v>227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37">
        <f t="shared" si="10"/>
        <v>0</v>
      </c>
    </row>
    <row r="64" spans="1:16" s="1" customFormat="1" ht="12.75">
      <c r="A64" s="79"/>
      <c r="B64" s="71" t="s">
        <v>228</v>
      </c>
      <c r="C64" s="71" t="s">
        <v>229</v>
      </c>
      <c r="D64" s="72">
        <f>+D65</f>
        <v>0</v>
      </c>
      <c r="E64" s="72">
        <f aca="true" t="shared" si="16" ref="E64:O64">+E65</f>
        <v>0</v>
      </c>
      <c r="F64" s="72">
        <f t="shared" si="16"/>
        <v>0</v>
      </c>
      <c r="G64" s="72">
        <f t="shared" si="16"/>
        <v>0</v>
      </c>
      <c r="H64" s="72">
        <f t="shared" si="16"/>
        <v>0</v>
      </c>
      <c r="I64" s="72">
        <f t="shared" si="16"/>
        <v>0</v>
      </c>
      <c r="J64" s="72">
        <f t="shared" si="16"/>
        <v>0</v>
      </c>
      <c r="K64" s="72">
        <f t="shared" si="16"/>
        <v>0</v>
      </c>
      <c r="L64" s="72">
        <f t="shared" si="16"/>
        <v>0</v>
      </c>
      <c r="M64" s="72">
        <f t="shared" si="16"/>
        <v>0</v>
      </c>
      <c r="N64" s="72">
        <f t="shared" si="16"/>
        <v>0</v>
      </c>
      <c r="O64" s="72">
        <f t="shared" si="16"/>
        <v>0</v>
      </c>
      <c r="P64" s="72">
        <f t="shared" si="10"/>
        <v>0</v>
      </c>
    </row>
    <row r="65" spans="1:16" s="88" customFormat="1" ht="12.75">
      <c r="A65" s="134" t="s">
        <v>464</v>
      </c>
      <c r="B65" s="134" t="s">
        <v>230</v>
      </c>
      <c r="C65" s="134" t="s">
        <v>231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37">
        <f t="shared" si="10"/>
        <v>0</v>
      </c>
    </row>
    <row r="66" spans="1:16" s="1" customFormat="1" ht="12.75">
      <c r="A66" s="79"/>
      <c r="B66" s="71" t="s">
        <v>232</v>
      </c>
      <c r="C66" s="71" t="s">
        <v>233</v>
      </c>
      <c r="D66" s="72">
        <f>+D67</f>
        <v>0</v>
      </c>
      <c r="E66" s="72">
        <f aca="true" t="shared" si="17" ref="E66:O66">+E67</f>
        <v>0</v>
      </c>
      <c r="F66" s="72">
        <f t="shared" si="17"/>
        <v>0</v>
      </c>
      <c r="G66" s="72">
        <f t="shared" si="17"/>
        <v>0</v>
      </c>
      <c r="H66" s="72">
        <f t="shared" si="17"/>
        <v>0</v>
      </c>
      <c r="I66" s="72">
        <f t="shared" si="17"/>
        <v>0</v>
      </c>
      <c r="J66" s="72">
        <f t="shared" si="17"/>
        <v>0</v>
      </c>
      <c r="K66" s="72">
        <f t="shared" si="17"/>
        <v>0</v>
      </c>
      <c r="L66" s="72">
        <f t="shared" si="17"/>
        <v>0</v>
      </c>
      <c r="M66" s="72">
        <f t="shared" si="17"/>
        <v>0</v>
      </c>
      <c r="N66" s="72">
        <f t="shared" si="17"/>
        <v>0</v>
      </c>
      <c r="O66" s="72">
        <f t="shared" si="17"/>
        <v>0</v>
      </c>
      <c r="P66" s="72">
        <f t="shared" si="10"/>
        <v>0</v>
      </c>
    </row>
    <row r="67" spans="1:16" s="88" customFormat="1" ht="12.75">
      <c r="A67" s="134" t="s">
        <v>465</v>
      </c>
      <c r="B67" s="134" t="s">
        <v>234</v>
      </c>
      <c r="C67" s="134" t="s">
        <v>235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37">
        <f t="shared" si="10"/>
        <v>0</v>
      </c>
    </row>
    <row r="68" spans="1:16" s="1" customFormat="1" ht="12.75">
      <c r="A68" s="79"/>
      <c r="B68" s="71" t="s">
        <v>236</v>
      </c>
      <c r="C68" s="71" t="s">
        <v>237</v>
      </c>
      <c r="D68" s="72">
        <f>+D69</f>
        <v>0</v>
      </c>
      <c r="E68" s="72">
        <f aca="true" t="shared" si="18" ref="E68:O68">+E69</f>
        <v>0</v>
      </c>
      <c r="F68" s="72">
        <f t="shared" si="18"/>
        <v>0</v>
      </c>
      <c r="G68" s="72">
        <f t="shared" si="18"/>
        <v>0</v>
      </c>
      <c r="H68" s="72">
        <f t="shared" si="18"/>
        <v>0</v>
      </c>
      <c r="I68" s="72">
        <f t="shared" si="18"/>
        <v>0</v>
      </c>
      <c r="J68" s="72">
        <f t="shared" si="18"/>
        <v>0</v>
      </c>
      <c r="K68" s="72">
        <f t="shared" si="18"/>
        <v>0</v>
      </c>
      <c r="L68" s="72">
        <f t="shared" si="18"/>
        <v>0</v>
      </c>
      <c r="M68" s="72">
        <f t="shared" si="18"/>
        <v>0</v>
      </c>
      <c r="N68" s="72">
        <f t="shared" si="18"/>
        <v>0</v>
      </c>
      <c r="O68" s="72">
        <f t="shared" si="18"/>
        <v>0</v>
      </c>
      <c r="P68" s="72">
        <f t="shared" si="10"/>
        <v>0</v>
      </c>
    </row>
    <row r="69" spans="1:16" s="88" customFormat="1" ht="12.75">
      <c r="A69" s="134" t="s">
        <v>466</v>
      </c>
      <c r="B69" s="134" t="s">
        <v>238</v>
      </c>
      <c r="C69" s="134" t="s">
        <v>239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37">
        <f t="shared" si="10"/>
        <v>0</v>
      </c>
    </row>
    <row r="70" spans="1:16" s="1" customFormat="1" ht="12.75">
      <c r="A70" s="79"/>
      <c r="B70" s="71" t="s">
        <v>240</v>
      </c>
      <c r="C70" s="71" t="s">
        <v>241</v>
      </c>
      <c r="D70" s="72">
        <f>+D71</f>
        <v>0</v>
      </c>
      <c r="E70" s="72">
        <f aca="true" t="shared" si="19" ref="E70:O70">+E71</f>
        <v>0</v>
      </c>
      <c r="F70" s="72">
        <f t="shared" si="19"/>
        <v>0</v>
      </c>
      <c r="G70" s="72">
        <f t="shared" si="19"/>
        <v>0</v>
      </c>
      <c r="H70" s="72">
        <f t="shared" si="19"/>
        <v>0</v>
      </c>
      <c r="I70" s="72">
        <f t="shared" si="19"/>
        <v>0</v>
      </c>
      <c r="J70" s="72">
        <f t="shared" si="19"/>
        <v>0</v>
      </c>
      <c r="K70" s="72">
        <f t="shared" si="19"/>
        <v>0</v>
      </c>
      <c r="L70" s="72">
        <f t="shared" si="19"/>
        <v>0</v>
      </c>
      <c r="M70" s="72">
        <f t="shared" si="19"/>
        <v>0</v>
      </c>
      <c r="N70" s="72">
        <f t="shared" si="19"/>
        <v>0</v>
      </c>
      <c r="O70" s="72">
        <f t="shared" si="19"/>
        <v>0</v>
      </c>
      <c r="P70" s="72">
        <f t="shared" si="10"/>
        <v>0</v>
      </c>
    </row>
    <row r="71" spans="1:16" s="88" customFormat="1" ht="12.75">
      <c r="A71" s="134" t="s">
        <v>467</v>
      </c>
      <c r="B71" s="134" t="s">
        <v>242</v>
      </c>
      <c r="C71" s="134" t="s">
        <v>243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37">
        <f t="shared" si="10"/>
        <v>0</v>
      </c>
    </row>
    <row r="72" spans="1:16" s="1" customFormat="1" ht="12.75">
      <c r="A72" s="79"/>
      <c r="B72" s="71" t="s">
        <v>244</v>
      </c>
      <c r="C72" s="71" t="s">
        <v>245</v>
      </c>
      <c r="D72" s="72">
        <f>+D73</f>
        <v>0</v>
      </c>
      <c r="E72" s="72">
        <f aca="true" t="shared" si="20" ref="E72:O72">+E73</f>
        <v>0</v>
      </c>
      <c r="F72" s="72">
        <f t="shared" si="20"/>
        <v>0</v>
      </c>
      <c r="G72" s="72">
        <f t="shared" si="20"/>
        <v>0</v>
      </c>
      <c r="H72" s="72">
        <f t="shared" si="20"/>
        <v>0</v>
      </c>
      <c r="I72" s="72">
        <f t="shared" si="20"/>
        <v>0</v>
      </c>
      <c r="J72" s="72">
        <f t="shared" si="20"/>
        <v>0</v>
      </c>
      <c r="K72" s="72">
        <f t="shared" si="20"/>
        <v>0</v>
      </c>
      <c r="L72" s="72">
        <f t="shared" si="20"/>
        <v>0</v>
      </c>
      <c r="M72" s="72">
        <f t="shared" si="20"/>
        <v>0</v>
      </c>
      <c r="N72" s="72">
        <f t="shared" si="20"/>
        <v>0</v>
      </c>
      <c r="O72" s="72">
        <f t="shared" si="20"/>
        <v>0</v>
      </c>
      <c r="P72" s="72">
        <f t="shared" si="10"/>
        <v>0</v>
      </c>
    </row>
    <row r="73" spans="1:16" s="88" customFormat="1" ht="12.75">
      <c r="A73" s="134" t="s">
        <v>468</v>
      </c>
      <c r="B73" s="134" t="s">
        <v>246</v>
      </c>
      <c r="C73" s="134" t="s">
        <v>413</v>
      </c>
      <c r="D73" s="12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37">
        <f t="shared" si="10"/>
        <v>0</v>
      </c>
    </row>
    <row r="74" spans="1:16" s="1" customFormat="1" ht="12.75">
      <c r="A74" s="79"/>
      <c r="B74" s="71" t="s">
        <v>247</v>
      </c>
      <c r="C74" s="71" t="s">
        <v>248</v>
      </c>
      <c r="D74" s="72">
        <f>+D75+D76+D77+D78</f>
        <v>0</v>
      </c>
      <c r="E74" s="72">
        <f aca="true" t="shared" si="21" ref="E74:O74">+E75+E76+E77+E78</f>
        <v>0</v>
      </c>
      <c r="F74" s="72">
        <f t="shared" si="21"/>
        <v>0</v>
      </c>
      <c r="G74" s="72">
        <f t="shared" si="21"/>
        <v>0</v>
      </c>
      <c r="H74" s="72">
        <f t="shared" si="21"/>
        <v>0</v>
      </c>
      <c r="I74" s="72">
        <f t="shared" si="21"/>
        <v>0</v>
      </c>
      <c r="J74" s="72">
        <f t="shared" si="21"/>
        <v>0</v>
      </c>
      <c r="K74" s="72">
        <f t="shared" si="21"/>
        <v>0</v>
      </c>
      <c r="L74" s="72">
        <f t="shared" si="21"/>
        <v>0</v>
      </c>
      <c r="M74" s="72">
        <f t="shared" si="21"/>
        <v>0</v>
      </c>
      <c r="N74" s="72">
        <f t="shared" si="21"/>
        <v>0</v>
      </c>
      <c r="O74" s="72">
        <f t="shared" si="21"/>
        <v>0</v>
      </c>
      <c r="P74" s="72">
        <f t="shared" si="10"/>
        <v>0</v>
      </c>
    </row>
    <row r="75" spans="1:16" s="88" customFormat="1" ht="12.75">
      <c r="A75" s="134" t="s">
        <v>469</v>
      </c>
      <c r="B75" s="134" t="s">
        <v>249</v>
      </c>
      <c r="C75" s="134" t="s">
        <v>250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37">
        <f t="shared" si="10"/>
        <v>0</v>
      </c>
    </row>
    <row r="76" spans="1:16" s="88" customFormat="1" ht="12.75">
      <c r="A76" s="134" t="s">
        <v>470</v>
      </c>
      <c r="B76" s="134" t="s">
        <v>251</v>
      </c>
      <c r="C76" s="134" t="s">
        <v>252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37">
        <f t="shared" si="10"/>
        <v>0</v>
      </c>
    </row>
    <row r="77" spans="1:16" s="88" customFormat="1" ht="12.75">
      <c r="A77" s="134" t="s">
        <v>471</v>
      </c>
      <c r="B77" s="134" t="s">
        <v>253</v>
      </c>
      <c r="C77" s="134" t="s">
        <v>254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37">
        <f t="shared" si="10"/>
        <v>0</v>
      </c>
    </row>
    <row r="78" spans="1:16" s="88" customFormat="1" ht="12.75">
      <c r="A78" s="134" t="s">
        <v>472</v>
      </c>
      <c r="B78" s="134" t="s">
        <v>255</v>
      </c>
      <c r="C78" s="134" t="s">
        <v>256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37">
        <f t="shared" si="10"/>
        <v>0</v>
      </c>
    </row>
    <row r="79" spans="1:16" s="1" customFormat="1" ht="12.75">
      <c r="A79" s="79"/>
      <c r="B79" s="71" t="s">
        <v>257</v>
      </c>
      <c r="C79" s="71" t="s">
        <v>258</v>
      </c>
      <c r="D79" s="72">
        <f>+D80+D81+D82+D83+D84+D85+D86+D87</f>
        <v>0</v>
      </c>
      <c r="E79" s="72">
        <f aca="true" t="shared" si="22" ref="E79:O79">+E80+E81+E82+E83+E84+E85+E86+E87</f>
        <v>0</v>
      </c>
      <c r="F79" s="72">
        <f t="shared" si="22"/>
        <v>0</v>
      </c>
      <c r="G79" s="72">
        <f t="shared" si="22"/>
        <v>0</v>
      </c>
      <c r="H79" s="72">
        <f t="shared" si="22"/>
        <v>0</v>
      </c>
      <c r="I79" s="72">
        <f t="shared" si="22"/>
        <v>0</v>
      </c>
      <c r="J79" s="72">
        <f t="shared" si="22"/>
        <v>0</v>
      </c>
      <c r="K79" s="72">
        <f t="shared" si="22"/>
        <v>0</v>
      </c>
      <c r="L79" s="72">
        <f t="shared" si="22"/>
        <v>0</v>
      </c>
      <c r="M79" s="72">
        <f t="shared" si="22"/>
        <v>0</v>
      </c>
      <c r="N79" s="72">
        <f t="shared" si="22"/>
        <v>0</v>
      </c>
      <c r="O79" s="72">
        <f t="shared" si="22"/>
        <v>0</v>
      </c>
      <c r="P79" s="72">
        <f t="shared" si="10"/>
        <v>0</v>
      </c>
    </row>
    <row r="80" spans="1:16" s="88" customFormat="1" ht="12.75">
      <c r="A80" s="134" t="s">
        <v>473</v>
      </c>
      <c r="B80" s="134" t="s">
        <v>259</v>
      </c>
      <c r="C80" s="134" t="s">
        <v>260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37">
        <f t="shared" si="10"/>
        <v>0</v>
      </c>
    </row>
    <row r="81" spans="1:16" s="88" customFormat="1" ht="12.75">
      <c r="A81" s="134" t="s">
        <v>474</v>
      </c>
      <c r="B81" s="134" t="s">
        <v>261</v>
      </c>
      <c r="C81" s="134" t="s">
        <v>262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37">
        <f t="shared" si="10"/>
        <v>0</v>
      </c>
    </row>
    <row r="82" spans="1:16" s="88" customFormat="1" ht="12.75">
      <c r="A82" s="134" t="s">
        <v>475</v>
      </c>
      <c r="B82" s="134" t="s">
        <v>263</v>
      </c>
      <c r="C82" s="134" t="s">
        <v>264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37">
        <f t="shared" si="10"/>
        <v>0</v>
      </c>
    </row>
    <row r="83" spans="1:16" s="88" customFormat="1" ht="12.75">
      <c r="A83" s="134" t="s">
        <v>476</v>
      </c>
      <c r="B83" s="134" t="s">
        <v>265</v>
      </c>
      <c r="C83" s="134" t="s">
        <v>266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37">
        <f t="shared" si="10"/>
        <v>0</v>
      </c>
    </row>
    <row r="84" spans="1:16" s="88" customFormat="1" ht="12.75">
      <c r="A84" s="134" t="s">
        <v>477</v>
      </c>
      <c r="B84" s="134" t="s">
        <v>267</v>
      </c>
      <c r="C84" s="134" t="s">
        <v>268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37">
        <f t="shared" si="10"/>
        <v>0</v>
      </c>
    </row>
    <row r="85" spans="1:16" s="88" customFormat="1" ht="12.75">
      <c r="A85" s="134" t="s">
        <v>478</v>
      </c>
      <c r="B85" s="134" t="s">
        <v>269</v>
      </c>
      <c r="C85" s="134" t="s">
        <v>270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37">
        <f t="shared" si="10"/>
        <v>0</v>
      </c>
    </row>
    <row r="86" spans="1:16" s="88" customFormat="1" ht="12.75">
      <c r="A86" s="134" t="s">
        <v>479</v>
      </c>
      <c r="B86" s="134" t="s">
        <v>271</v>
      </c>
      <c r="C86" s="134" t="s">
        <v>272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37">
        <f t="shared" si="10"/>
        <v>0</v>
      </c>
    </row>
    <row r="87" spans="1:16" s="88" customFormat="1" ht="12.75">
      <c r="A87" s="134" t="s">
        <v>481</v>
      </c>
      <c r="B87" s="134" t="s">
        <v>273</v>
      </c>
      <c r="C87" s="134" t="s">
        <v>274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37">
        <f t="shared" si="10"/>
        <v>0</v>
      </c>
    </row>
    <row r="88" spans="1:16" s="1" customFormat="1" ht="12.75">
      <c r="A88" s="79"/>
      <c r="B88" s="71" t="s">
        <v>275</v>
      </c>
      <c r="C88" s="71" t="s">
        <v>276</v>
      </c>
      <c r="D88" s="72">
        <f>+D89</f>
        <v>0</v>
      </c>
      <c r="E88" s="72">
        <f aca="true" t="shared" si="23" ref="E88:O88">+E89</f>
        <v>0</v>
      </c>
      <c r="F88" s="72">
        <f t="shared" si="23"/>
        <v>0</v>
      </c>
      <c r="G88" s="72">
        <f t="shared" si="23"/>
        <v>0</v>
      </c>
      <c r="H88" s="72">
        <f t="shared" si="23"/>
        <v>0</v>
      </c>
      <c r="I88" s="72">
        <f t="shared" si="23"/>
        <v>0</v>
      </c>
      <c r="J88" s="72">
        <f t="shared" si="23"/>
        <v>0</v>
      </c>
      <c r="K88" s="72">
        <f t="shared" si="23"/>
        <v>0</v>
      </c>
      <c r="L88" s="72">
        <f t="shared" si="23"/>
        <v>0</v>
      </c>
      <c r="M88" s="72">
        <f t="shared" si="23"/>
        <v>0</v>
      </c>
      <c r="N88" s="72">
        <f t="shared" si="23"/>
        <v>0</v>
      </c>
      <c r="O88" s="72">
        <f t="shared" si="23"/>
        <v>0</v>
      </c>
      <c r="P88" s="72">
        <f t="shared" si="10"/>
        <v>0</v>
      </c>
    </row>
    <row r="89" spans="1:16" s="88" customFormat="1" ht="12.75">
      <c r="A89" s="134" t="s">
        <v>482</v>
      </c>
      <c r="B89" s="134" t="s">
        <v>277</v>
      </c>
      <c r="C89" s="134" t="s">
        <v>278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37">
        <f t="shared" si="10"/>
        <v>0</v>
      </c>
    </row>
    <row r="90" spans="1:16" s="1" customFormat="1" ht="12.75">
      <c r="A90" s="81"/>
      <c r="B90" s="68" t="s">
        <v>279</v>
      </c>
      <c r="C90" s="68" t="s">
        <v>280</v>
      </c>
      <c r="D90" s="69">
        <f>+D91</f>
        <v>0</v>
      </c>
      <c r="E90" s="69">
        <f>+E91</f>
        <v>0</v>
      </c>
      <c r="F90" s="69">
        <f aca="true" t="shared" si="24" ref="F90:M90">+F91</f>
        <v>0</v>
      </c>
      <c r="G90" s="69">
        <f t="shared" si="24"/>
        <v>0</v>
      </c>
      <c r="H90" s="69">
        <f t="shared" si="24"/>
        <v>0</v>
      </c>
      <c r="I90" s="69">
        <f t="shared" si="24"/>
        <v>0</v>
      </c>
      <c r="J90" s="69">
        <f t="shared" si="24"/>
        <v>0</v>
      </c>
      <c r="K90" s="69">
        <f t="shared" si="24"/>
        <v>0</v>
      </c>
      <c r="L90" s="69">
        <f t="shared" si="24"/>
        <v>0</v>
      </c>
      <c r="M90" s="69">
        <f t="shared" si="24"/>
        <v>0</v>
      </c>
      <c r="N90" s="69">
        <f>+N91</f>
        <v>0</v>
      </c>
      <c r="O90" s="69">
        <f>+O91</f>
        <v>0</v>
      </c>
      <c r="P90" s="69">
        <f t="shared" si="10"/>
        <v>0</v>
      </c>
    </row>
    <row r="91" spans="1:16" s="1" customFormat="1" ht="12.75">
      <c r="A91" s="79"/>
      <c r="B91" s="71" t="s">
        <v>480</v>
      </c>
      <c r="C91" s="71" t="s">
        <v>280</v>
      </c>
      <c r="D91" s="73">
        <f>+D92+D93+D94+D95+D96+D97+D98</f>
        <v>0</v>
      </c>
      <c r="E91" s="73">
        <f aca="true" t="shared" si="25" ref="E91:M91">+E92+E93+E94+E95+E96+E97+E98</f>
        <v>0</v>
      </c>
      <c r="F91" s="73">
        <f t="shared" si="25"/>
        <v>0</v>
      </c>
      <c r="G91" s="73">
        <f t="shared" si="25"/>
        <v>0</v>
      </c>
      <c r="H91" s="73">
        <f t="shared" si="25"/>
        <v>0</v>
      </c>
      <c r="I91" s="73">
        <f t="shared" si="25"/>
        <v>0</v>
      </c>
      <c r="J91" s="73">
        <f t="shared" si="25"/>
        <v>0</v>
      </c>
      <c r="K91" s="73">
        <f t="shared" si="25"/>
        <v>0</v>
      </c>
      <c r="L91" s="73">
        <f t="shared" si="25"/>
        <v>0</v>
      </c>
      <c r="M91" s="73">
        <f t="shared" si="25"/>
        <v>0</v>
      </c>
      <c r="N91" s="73">
        <f>+N92+N93+N94+N95+N96+N97+N98</f>
        <v>0</v>
      </c>
      <c r="O91" s="73">
        <f>+O92+O93+O94+O95+O96+O97+O98</f>
        <v>0</v>
      </c>
      <c r="P91" s="72">
        <f t="shared" si="10"/>
        <v>0</v>
      </c>
    </row>
    <row r="92" spans="1:16" s="88" customFormat="1" ht="12.75">
      <c r="A92" s="134" t="s">
        <v>483</v>
      </c>
      <c r="B92" s="134" t="s">
        <v>281</v>
      </c>
      <c r="C92" s="134" t="s">
        <v>282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37">
        <f t="shared" si="10"/>
        <v>0</v>
      </c>
    </row>
    <row r="93" spans="1:16" s="88" customFormat="1" ht="12.75">
      <c r="A93" s="134" t="s">
        <v>484</v>
      </c>
      <c r="B93" s="134" t="s">
        <v>283</v>
      </c>
      <c r="C93" s="134" t="s">
        <v>284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37">
        <f t="shared" si="10"/>
        <v>0</v>
      </c>
    </row>
    <row r="94" spans="1:16" s="88" customFormat="1" ht="12.75">
      <c r="A94" s="134" t="s">
        <v>485</v>
      </c>
      <c r="B94" s="134" t="s">
        <v>285</v>
      </c>
      <c r="C94" s="134" t="s">
        <v>286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37">
        <f t="shared" si="10"/>
        <v>0</v>
      </c>
    </row>
    <row r="95" spans="1:16" s="88" customFormat="1" ht="12.75">
      <c r="A95" s="134" t="s">
        <v>486</v>
      </c>
      <c r="B95" s="134" t="s">
        <v>287</v>
      </c>
      <c r="C95" s="134" t="s">
        <v>288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37">
        <f aca="true" t="shared" si="26" ref="P95:P100">+D95+E95+F95+G95+H95+I95+J95+K95+L95+M95+N95+O95</f>
        <v>0</v>
      </c>
    </row>
    <row r="96" spans="1:16" s="88" customFormat="1" ht="12.75">
      <c r="A96" s="134" t="s">
        <v>487</v>
      </c>
      <c r="B96" s="134" t="s">
        <v>289</v>
      </c>
      <c r="C96" s="134" t="s">
        <v>290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37">
        <f t="shared" si="26"/>
        <v>0</v>
      </c>
    </row>
    <row r="97" spans="1:16" s="88" customFormat="1" ht="12.75">
      <c r="A97" s="134" t="s">
        <v>488</v>
      </c>
      <c r="B97" s="134" t="s">
        <v>291</v>
      </c>
      <c r="C97" s="134" t="s">
        <v>292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37">
        <f t="shared" si="26"/>
        <v>0</v>
      </c>
    </row>
    <row r="98" spans="1:16" s="88" customFormat="1" ht="12.75">
      <c r="A98" s="134" t="s">
        <v>489</v>
      </c>
      <c r="B98" s="134" t="s">
        <v>293</v>
      </c>
      <c r="C98" s="134" t="s">
        <v>294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37">
        <f t="shared" si="26"/>
        <v>0</v>
      </c>
    </row>
    <row r="99" spans="1:16" s="1" customFormat="1" ht="12.75">
      <c r="A99" s="81"/>
      <c r="B99" s="68" t="s">
        <v>295</v>
      </c>
      <c r="C99" s="68" t="s">
        <v>41</v>
      </c>
      <c r="D99" s="69">
        <f>+D100</f>
        <v>0</v>
      </c>
      <c r="E99" s="69">
        <f aca="true" t="shared" si="27" ref="E99:O99">+E100</f>
        <v>0</v>
      </c>
      <c r="F99" s="69">
        <f t="shared" si="27"/>
        <v>0</v>
      </c>
      <c r="G99" s="69">
        <f t="shared" si="27"/>
        <v>0</v>
      </c>
      <c r="H99" s="69">
        <f t="shared" si="27"/>
        <v>0</v>
      </c>
      <c r="I99" s="69">
        <f t="shared" si="27"/>
        <v>0</v>
      </c>
      <c r="J99" s="69">
        <f t="shared" si="27"/>
        <v>0</v>
      </c>
      <c r="K99" s="69">
        <f t="shared" si="27"/>
        <v>0</v>
      </c>
      <c r="L99" s="69">
        <f t="shared" si="27"/>
        <v>0</v>
      </c>
      <c r="M99" s="69">
        <f t="shared" si="27"/>
        <v>0</v>
      </c>
      <c r="N99" s="69">
        <f t="shared" si="27"/>
        <v>0</v>
      </c>
      <c r="O99" s="69">
        <f t="shared" si="27"/>
        <v>0</v>
      </c>
      <c r="P99" s="69">
        <f t="shared" si="26"/>
        <v>0</v>
      </c>
    </row>
    <row r="100" spans="1:16" s="1" customFormat="1" ht="12.75">
      <c r="A100" s="79"/>
      <c r="B100" s="71" t="s">
        <v>296</v>
      </c>
      <c r="C100" s="71" t="s">
        <v>41</v>
      </c>
      <c r="D100" s="72">
        <f>+D101+D102+D103+D104+D105+D106+D107+D108+D109</f>
        <v>0</v>
      </c>
      <c r="E100" s="72">
        <f aca="true" t="shared" si="28" ref="E100:O100">+E101+E102+E103+E104+E105+E106+E107+E108+E109</f>
        <v>0</v>
      </c>
      <c r="F100" s="72">
        <f t="shared" si="28"/>
        <v>0</v>
      </c>
      <c r="G100" s="72">
        <f t="shared" si="28"/>
        <v>0</v>
      </c>
      <c r="H100" s="72">
        <f t="shared" si="28"/>
        <v>0</v>
      </c>
      <c r="I100" s="72">
        <f t="shared" si="28"/>
        <v>0</v>
      </c>
      <c r="J100" s="72">
        <f t="shared" si="28"/>
        <v>0</v>
      </c>
      <c r="K100" s="72">
        <f t="shared" si="28"/>
        <v>0</v>
      </c>
      <c r="L100" s="72">
        <f t="shared" si="28"/>
        <v>0</v>
      </c>
      <c r="M100" s="72">
        <f t="shared" si="28"/>
        <v>0</v>
      </c>
      <c r="N100" s="72">
        <f t="shared" si="28"/>
        <v>0</v>
      </c>
      <c r="O100" s="72">
        <f t="shared" si="28"/>
        <v>0</v>
      </c>
      <c r="P100" s="72">
        <f t="shared" si="26"/>
        <v>0</v>
      </c>
    </row>
    <row r="101" spans="1:16" s="88" customFormat="1" ht="12.75">
      <c r="A101" s="134" t="s">
        <v>490</v>
      </c>
      <c r="B101" s="134" t="s">
        <v>297</v>
      </c>
      <c r="C101" s="134" t="s">
        <v>298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37">
        <f aca="true" t="shared" si="29" ref="P101:P109">+D101+E101+F101+G101+H101+I101+J101+K101+L101+M101+N101+O101</f>
        <v>0</v>
      </c>
    </row>
    <row r="102" spans="1:16" s="88" customFormat="1" ht="12.75">
      <c r="A102" s="134" t="s">
        <v>491</v>
      </c>
      <c r="B102" s="134" t="s">
        <v>299</v>
      </c>
      <c r="C102" s="134" t="s">
        <v>300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37">
        <f t="shared" si="29"/>
        <v>0</v>
      </c>
    </row>
    <row r="103" spans="1:16" s="88" customFormat="1" ht="12.75">
      <c r="A103" s="134" t="s">
        <v>492</v>
      </c>
      <c r="B103" s="134" t="s">
        <v>301</v>
      </c>
      <c r="C103" s="134" t="s">
        <v>302</v>
      </c>
      <c r="D103" s="106"/>
      <c r="E103" s="106"/>
      <c r="F103" s="106"/>
      <c r="G103" s="106"/>
      <c r="H103" s="106"/>
      <c r="I103" s="106"/>
      <c r="J103" s="106"/>
      <c r="K103" s="106"/>
      <c r="L103" s="138"/>
      <c r="M103" s="138"/>
      <c r="N103" s="138"/>
      <c r="O103" s="138"/>
      <c r="P103" s="137">
        <f t="shared" si="29"/>
        <v>0</v>
      </c>
    </row>
    <row r="104" spans="1:16" s="88" customFormat="1" ht="12.75">
      <c r="A104" s="134" t="s">
        <v>493</v>
      </c>
      <c r="B104" s="134" t="s">
        <v>303</v>
      </c>
      <c r="C104" s="134" t="s">
        <v>304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37">
        <f t="shared" si="29"/>
        <v>0</v>
      </c>
    </row>
    <row r="105" spans="1:16" s="88" customFormat="1" ht="12.75">
      <c r="A105" s="134" t="s">
        <v>494</v>
      </c>
      <c r="B105" s="134" t="s">
        <v>305</v>
      </c>
      <c r="C105" s="134" t="s">
        <v>306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37">
        <f t="shared" si="29"/>
        <v>0</v>
      </c>
    </row>
    <row r="106" spans="1:16" s="88" customFormat="1" ht="12.75">
      <c r="A106" s="134" t="s">
        <v>495</v>
      </c>
      <c r="B106" s="134" t="s">
        <v>307</v>
      </c>
      <c r="C106" s="134" t="s">
        <v>308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37">
        <f t="shared" si="29"/>
        <v>0</v>
      </c>
    </row>
    <row r="107" spans="1:16" s="88" customFormat="1" ht="12.75">
      <c r="A107" s="134" t="s">
        <v>496</v>
      </c>
      <c r="B107" s="134" t="s">
        <v>309</v>
      </c>
      <c r="C107" s="134" t="s">
        <v>310</v>
      </c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37">
        <f t="shared" si="29"/>
        <v>0</v>
      </c>
    </row>
    <row r="108" spans="1:16" s="88" customFormat="1" ht="12.75">
      <c r="A108" s="134" t="s">
        <v>497</v>
      </c>
      <c r="B108" s="134" t="s">
        <v>311</v>
      </c>
      <c r="C108" s="134" t="s">
        <v>312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37">
        <f t="shared" si="29"/>
        <v>0</v>
      </c>
    </row>
    <row r="109" spans="1:16" s="88" customFormat="1" ht="12.75">
      <c r="A109" s="134" t="s">
        <v>498</v>
      </c>
      <c r="B109" s="134" t="s">
        <v>313</v>
      </c>
      <c r="C109" s="134" t="s">
        <v>314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37">
        <f t="shared" si="29"/>
        <v>0</v>
      </c>
    </row>
    <row r="110" spans="1:16" s="1" customFormat="1" ht="12.75">
      <c r="A110" s="81"/>
      <c r="B110" s="68" t="s">
        <v>315</v>
      </c>
      <c r="C110" s="68" t="s">
        <v>67</v>
      </c>
      <c r="D110" s="69">
        <f>+D111+D116+D119+D122+D125+D131</f>
        <v>0</v>
      </c>
      <c r="E110" s="69">
        <f aca="true" t="shared" si="30" ref="E110:L110">+E111+E116+E119+E122+E125+E131</f>
        <v>0</v>
      </c>
      <c r="F110" s="69">
        <f t="shared" si="30"/>
        <v>0</v>
      </c>
      <c r="G110" s="69">
        <f t="shared" si="30"/>
        <v>0</v>
      </c>
      <c r="H110" s="69">
        <f t="shared" si="30"/>
        <v>0</v>
      </c>
      <c r="I110" s="69">
        <f t="shared" si="30"/>
        <v>0</v>
      </c>
      <c r="J110" s="69">
        <f t="shared" si="30"/>
        <v>0</v>
      </c>
      <c r="K110" s="69">
        <f t="shared" si="30"/>
        <v>0</v>
      </c>
      <c r="L110" s="69">
        <f t="shared" si="30"/>
        <v>0</v>
      </c>
      <c r="M110" s="69">
        <f>+M111+M116+M119+M122+M125+M131</f>
        <v>0</v>
      </c>
      <c r="N110" s="69">
        <f>+N111+N116+N119+N122+N125+N131</f>
        <v>0</v>
      </c>
      <c r="O110" s="69">
        <f>+O111+O116+O119+O122+O125+O131</f>
        <v>0</v>
      </c>
      <c r="P110" s="69">
        <f aca="true" t="shared" si="31" ref="P110:P116">+D110+E110+F110+G110+H110+I110+J110+K110+L110+M110+N110+O110</f>
        <v>0</v>
      </c>
    </row>
    <row r="111" spans="1:16" s="1" customFormat="1" ht="12.75">
      <c r="A111" s="79"/>
      <c r="B111" s="71" t="s">
        <v>316</v>
      </c>
      <c r="C111" s="71" t="s">
        <v>317</v>
      </c>
      <c r="D111" s="72">
        <f>+D112+D113+D114+D115</f>
        <v>0</v>
      </c>
      <c r="E111" s="72">
        <f aca="true" t="shared" si="32" ref="E111:L111">+E112+E113+E114+E115</f>
        <v>0</v>
      </c>
      <c r="F111" s="72">
        <f t="shared" si="32"/>
        <v>0</v>
      </c>
      <c r="G111" s="72">
        <f t="shared" si="32"/>
        <v>0</v>
      </c>
      <c r="H111" s="72">
        <f t="shared" si="32"/>
        <v>0</v>
      </c>
      <c r="I111" s="72">
        <f t="shared" si="32"/>
        <v>0</v>
      </c>
      <c r="J111" s="72">
        <f t="shared" si="32"/>
        <v>0</v>
      </c>
      <c r="K111" s="72">
        <f t="shared" si="32"/>
        <v>0</v>
      </c>
      <c r="L111" s="72">
        <f t="shared" si="32"/>
        <v>0</v>
      </c>
      <c r="M111" s="72">
        <f>+M112+M113+M114+M115</f>
        <v>0</v>
      </c>
      <c r="N111" s="72">
        <f>+N112+N113+N114+N115</f>
        <v>0</v>
      </c>
      <c r="O111" s="72">
        <f>+O112+O113+O114+O115</f>
        <v>0</v>
      </c>
      <c r="P111" s="72">
        <f t="shared" si="31"/>
        <v>0</v>
      </c>
    </row>
    <row r="112" spans="1:16" s="88" customFormat="1" ht="12.75">
      <c r="A112" s="134" t="s">
        <v>499</v>
      </c>
      <c r="B112" s="134" t="s">
        <v>318</v>
      </c>
      <c r="C112" s="134" t="s">
        <v>319</v>
      </c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37">
        <f t="shared" si="31"/>
        <v>0</v>
      </c>
    </row>
    <row r="113" spans="1:16" s="88" customFormat="1" ht="12.75">
      <c r="A113" s="134" t="s">
        <v>500</v>
      </c>
      <c r="B113" s="134" t="s">
        <v>320</v>
      </c>
      <c r="C113" s="134" t="s">
        <v>321</v>
      </c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37">
        <f t="shared" si="31"/>
        <v>0</v>
      </c>
    </row>
    <row r="114" spans="1:16" s="88" customFormat="1" ht="12.75">
      <c r="A114" s="134" t="s">
        <v>501</v>
      </c>
      <c r="B114" s="134" t="s">
        <v>322</v>
      </c>
      <c r="C114" s="134" t="s">
        <v>323</v>
      </c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37">
        <f t="shared" si="31"/>
        <v>0</v>
      </c>
    </row>
    <row r="115" spans="1:16" s="88" customFormat="1" ht="12.75">
      <c r="A115" s="134" t="s">
        <v>502</v>
      </c>
      <c r="B115" s="134" t="s">
        <v>324</v>
      </c>
      <c r="C115" s="134" t="s">
        <v>325</v>
      </c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37">
        <f t="shared" si="31"/>
        <v>0</v>
      </c>
    </row>
    <row r="116" spans="1:16" s="1" customFormat="1" ht="12.75">
      <c r="A116" s="79"/>
      <c r="B116" s="71" t="s">
        <v>326</v>
      </c>
      <c r="C116" s="71" t="s">
        <v>327</v>
      </c>
      <c r="D116" s="72">
        <f>+D117+D118</f>
        <v>0</v>
      </c>
      <c r="E116" s="72">
        <f aca="true" t="shared" si="33" ref="E116:L116">+E117+E118</f>
        <v>0</v>
      </c>
      <c r="F116" s="72">
        <f t="shared" si="33"/>
        <v>0</v>
      </c>
      <c r="G116" s="72">
        <f t="shared" si="33"/>
        <v>0</v>
      </c>
      <c r="H116" s="72">
        <f t="shared" si="33"/>
        <v>0</v>
      </c>
      <c r="I116" s="72">
        <f t="shared" si="33"/>
        <v>0</v>
      </c>
      <c r="J116" s="72">
        <f t="shared" si="33"/>
        <v>0</v>
      </c>
      <c r="K116" s="72">
        <f t="shared" si="33"/>
        <v>0</v>
      </c>
      <c r="L116" s="72">
        <f t="shared" si="33"/>
        <v>0</v>
      </c>
      <c r="M116" s="72">
        <f>+M117+M118</f>
        <v>0</v>
      </c>
      <c r="N116" s="72">
        <f>+N117+N118</f>
        <v>0</v>
      </c>
      <c r="O116" s="72">
        <f>+O117+O118</f>
        <v>0</v>
      </c>
      <c r="P116" s="76">
        <f t="shared" si="31"/>
        <v>0</v>
      </c>
    </row>
    <row r="117" spans="1:16" s="88" customFormat="1" ht="12.75">
      <c r="A117" s="134" t="s">
        <v>504</v>
      </c>
      <c r="B117" s="134" t="s">
        <v>328</v>
      </c>
      <c r="C117" s="134" t="s">
        <v>329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35">
        <f aca="true" t="shared" si="34" ref="P117:P132">SUM(D117:O117)</f>
        <v>0</v>
      </c>
    </row>
    <row r="118" spans="1:16" s="88" customFormat="1" ht="12.75">
      <c r="A118" s="134" t="s">
        <v>503</v>
      </c>
      <c r="B118" s="134" t="s">
        <v>330</v>
      </c>
      <c r="C118" s="134" t="s">
        <v>331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35">
        <f t="shared" si="34"/>
        <v>0</v>
      </c>
    </row>
    <row r="119" spans="1:16" s="1" customFormat="1" ht="12.75">
      <c r="A119" s="79"/>
      <c r="B119" s="71" t="s">
        <v>332</v>
      </c>
      <c r="C119" s="71" t="s">
        <v>333</v>
      </c>
      <c r="D119" s="72">
        <f>+D120+D121</f>
        <v>0</v>
      </c>
      <c r="E119" s="72">
        <f aca="true" t="shared" si="35" ref="E119:L119">+E120+E121</f>
        <v>0</v>
      </c>
      <c r="F119" s="72">
        <f t="shared" si="35"/>
        <v>0</v>
      </c>
      <c r="G119" s="72">
        <f t="shared" si="35"/>
        <v>0</v>
      </c>
      <c r="H119" s="72">
        <f t="shared" si="35"/>
        <v>0</v>
      </c>
      <c r="I119" s="72">
        <f t="shared" si="35"/>
        <v>0</v>
      </c>
      <c r="J119" s="72">
        <f t="shared" si="35"/>
        <v>0</v>
      </c>
      <c r="K119" s="72">
        <f t="shared" si="35"/>
        <v>0</v>
      </c>
      <c r="L119" s="72">
        <f t="shared" si="35"/>
        <v>0</v>
      </c>
      <c r="M119" s="72">
        <f>+M120+M121</f>
        <v>0</v>
      </c>
      <c r="N119" s="72">
        <f>+N120+N121</f>
        <v>0</v>
      </c>
      <c r="O119" s="72">
        <f>+O120+O121</f>
        <v>0</v>
      </c>
      <c r="P119" s="76">
        <f t="shared" si="34"/>
        <v>0</v>
      </c>
    </row>
    <row r="120" spans="1:16" s="88" customFormat="1" ht="12.75">
      <c r="A120" s="134" t="s">
        <v>505</v>
      </c>
      <c r="B120" s="134" t="s">
        <v>334</v>
      </c>
      <c r="C120" s="134" t="s">
        <v>72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35">
        <f t="shared" si="34"/>
        <v>0</v>
      </c>
    </row>
    <row r="121" spans="1:16" s="88" customFormat="1" ht="12.75">
      <c r="A121" s="134" t="s">
        <v>506</v>
      </c>
      <c r="B121" s="134" t="s">
        <v>335</v>
      </c>
      <c r="C121" s="134" t="s">
        <v>71</v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35">
        <f t="shared" si="34"/>
        <v>0</v>
      </c>
    </row>
    <row r="122" spans="1:16" s="1" customFormat="1" ht="12.75">
      <c r="A122" s="79"/>
      <c r="B122" s="71" t="s">
        <v>336</v>
      </c>
      <c r="C122" s="71" t="s">
        <v>337</v>
      </c>
      <c r="D122" s="72">
        <f>+D123+D124</f>
        <v>0</v>
      </c>
      <c r="E122" s="72">
        <f aca="true" t="shared" si="36" ref="E122:L122">+E123+E124</f>
        <v>0</v>
      </c>
      <c r="F122" s="72">
        <f t="shared" si="36"/>
        <v>0</v>
      </c>
      <c r="G122" s="72">
        <f t="shared" si="36"/>
        <v>0</v>
      </c>
      <c r="H122" s="72">
        <f t="shared" si="36"/>
        <v>0</v>
      </c>
      <c r="I122" s="72">
        <f t="shared" si="36"/>
        <v>0</v>
      </c>
      <c r="J122" s="72">
        <f t="shared" si="36"/>
        <v>0</v>
      </c>
      <c r="K122" s="72">
        <f t="shared" si="36"/>
        <v>0</v>
      </c>
      <c r="L122" s="72">
        <f t="shared" si="36"/>
        <v>0</v>
      </c>
      <c r="M122" s="72">
        <f>+M123+M124</f>
        <v>0</v>
      </c>
      <c r="N122" s="72">
        <f>+N123+N124</f>
        <v>0</v>
      </c>
      <c r="O122" s="72">
        <f>+O123+O124</f>
        <v>0</v>
      </c>
      <c r="P122" s="76">
        <f t="shared" si="34"/>
        <v>0</v>
      </c>
    </row>
    <row r="123" spans="1:16" s="88" customFormat="1" ht="12.75">
      <c r="A123" s="134" t="s">
        <v>507</v>
      </c>
      <c r="B123" s="134" t="s">
        <v>338</v>
      </c>
      <c r="C123" s="134" t="s">
        <v>339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35">
        <f t="shared" si="34"/>
        <v>0</v>
      </c>
    </row>
    <row r="124" spans="1:16" s="88" customFormat="1" ht="12.75">
      <c r="A124" s="136" t="s">
        <v>507</v>
      </c>
      <c r="B124" s="136" t="s">
        <v>340</v>
      </c>
      <c r="C124" s="136" t="s">
        <v>341</v>
      </c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35">
        <f t="shared" si="34"/>
        <v>0</v>
      </c>
    </row>
    <row r="125" spans="1:16" s="1" customFormat="1" ht="12.75">
      <c r="A125" s="79"/>
      <c r="B125" s="71" t="s">
        <v>342</v>
      </c>
      <c r="C125" s="71" t="s">
        <v>343</v>
      </c>
      <c r="D125" s="72">
        <f>+D126+D127+D128+D129+D130</f>
        <v>0</v>
      </c>
      <c r="E125" s="72">
        <f aca="true" t="shared" si="37" ref="E125:L125">+E126+E127+E128+E129+E130</f>
        <v>0</v>
      </c>
      <c r="F125" s="72">
        <f t="shared" si="37"/>
        <v>0</v>
      </c>
      <c r="G125" s="72">
        <f t="shared" si="37"/>
        <v>0</v>
      </c>
      <c r="H125" s="72">
        <f t="shared" si="37"/>
        <v>0</v>
      </c>
      <c r="I125" s="72">
        <f t="shared" si="37"/>
        <v>0</v>
      </c>
      <c r="J125" s="72">
        <f t="shared" si="37"/>
        <v>0</v>
      </c>
      <c r="K125" s="72">
        <f t="shared" si="37"/>
        <v>0</v>
      </c>
      <c r="L125" s="72">
        <f t="shared" si="37"/>
        <v>0</v>
      </c>
      <c r="M125" s="72">
        <f>+M126+M127+M128+M129+M130</f>
        <v>0</v>
      </c>
      <c r="N125" s="72">
        <f>+N126+N127+N128+N129+N130</f>
        <v>0</v>
      </c>
      <c r="O125" s="72">
        <f>+O126+O127+O128+O129+O130</f>
        <v>0</v>
      </c>
      <c r="P125" s="76">
        <f t="shared" si="34"/>
        <v>0</v>
      </c>
    </row>
    <row r="126" spans="1:16" s="88" customFormat="1" ht="12.75">
      <c r="A126" s="134" t="s">
        <v>508</v>
      </c>
      <c r="B126" s="134" t="s">
        <v>344</v>
      </c>
      <c r="C126" s="134" t="s">
        <v>345</v>
      </c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35">
        <f t="shared" si="34"/>
        <v>0</v>
      </c>
    </row>
    <row r="127" spans="1:16" s="88" customFormat="1" ht="12.75">
      <c r="A127" s="134" t="s">
        <v>508</v>
      </c>
      <c r="B127" s="134" t="s">
        <v>346</v>
      </c>
      <c r="C127" s="134" t="s">
        <v>347</v>
      </c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35">
        <f t="shared" si="34"/>
        <v>0</v>
      </c>
    </row>
    <row r="128" spans="1:16" s="88" customFormat="1" ht="12.75">
      <c r="A128" s="134" t="s">
        <v>509</v>
      </c>
      <c r="B128" s="134" t="s">
        <v>348</v>
      </c>
      <c r="C128" s="134" t="s">
        <v>349</v>
      </c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35">
        <f t="shared" si="34"/>
        <v>0</v>
      </c>
    </row>
    <row r="129" spans="1:16" s="88" customFormat="1" ht="12.75">
      <c r="A129" s="134" t="s">
        <v>509</v>
      </c>
      <c r="B129" s="134" t="s">
        <v>350</v>
      </c>
      <c r="C129" s="134" t="s">
        <v>351</v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35">
        <f t="shared" si="34"/>
        <v>0</v>
      </c>
    </row>
    <row r="130" spans="1:16" s="88" customFormat="1" ht="12.75">
      <c r="A130" s="134" t="s">
        <v>510</v>
      </c>
      <c r="B130" s="134" t="s">
        <v>352</v>
      </c>
      <c r="C130" s="134" t="s">
        <v>353</v>
      </c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35">
        <f t="shared" si="34"/>
        <v>0</v>
      </c>
    </row>
    <row r="131" spans="1:16" s="1" customFormat="1" ht="12.75">
      <c r="A131" s="79"/>
      <c r="B131" s="71" t="s">
        <v>354</v>
      </c>
      <c r="C131" s="71" t="s">
        <v>355</v>
      </c>
      <c r="D131" s="72">
        <f>+D132</f>
        <v>0</v>
      </c>
      <c r="E131" s="72">
        <f aca="true" t="shared" si="38" ref="E131:L131">+E132</f>
        <v>0</v>
      </c>
      <c r="F131" s="72">
        <f t="shared" si="38"/>
        <v>0</v>
      </c>
      <c r="G131" s="72">
        <f t="shared" si="38"/>
        <v>0</v>
      </c>
      <c r="H131" s="72">
        <f t="shared" si="38"/>
        <v>0</v>
      </c>
      <c r="I131" s="72">
        <f t="shared" si="38"/>
        <v>0</v>
      </c>
      <c r="J131" s="72">
        <f t="shared" si="38"/>
        <v>0</v>
      </c>
      <c r="K131" s="72">
        <f t="shared" si="38"/>
        <v>0</v>
      </c>
      <c r="L131" s="72">
        <f t="shared" si="38"/>
        <v>0</v>
      </c>
      <c r="M131" s="72">
        <f>+M132</f>
        <v>0</v>
      </c>
      <c r="N131" s="72">
        <f>+N132</f>
        <v>0</v>
      </c>
      <c r="O131" s="72">
        <f>+O132</f>
        <v>0</v>
      </c>
      <c r="P131" s="76">
        <f t="shared" si="34"/>
        <v>0</v>
      </c>
    </row>
    <row r="132" spans="1:16" s="88" customFormat="1" ht="12.75">
      <c r="A132" s="134" t="s">
        <v>511</v>
      </c>
      <c r="B132" s="134" t="s">
        <v>356</v>
      </c>
      <c r="C132" s="134" t="s">
        <v>312</v>
      </c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35">
        <f t="shared" si="34"/>
        <v>0</v>
      </c>
    </row>
    <row r="133" spans="1:16" s="1" customFormat="1" ht="12.75">
      <c r="A133" s="81"/>
      <c r="B133" s="68" t="s">
        <v>357</v>
      </c>
      <c r="C133" s="68" t="s">
        <v>358</v>
      </c>
      <c r="D133" s="69">
        <f>+D134</f>
        <v>0</v>
      </c>
      <c r="E133" s="69">
        <f aca="true" t="shared" si="39" ref="E133:L133">+E134</f>
        <v>0</v>
      </c>
      <c r="F133" s="69">
        <f t="shared" si="39"/>
        <v>0</v>
      </c>
      <c r="G133" s="69">
        <f t="shared" si="39"/>
        <v>0</v>
      </c>
      <c r="H133" s="69">
        <f t="shared" si="39"/>
        <v>0</v>
      </c>
      <c r="I133" s="69">
        <f t="shared" si="39"/>
        <v>0</v>
      </c>
      <c r="J133" s="69">
        <f t="shared" si="39"/>
        <v>0</v>
      </c>
      <c r="K133" s="69">
        <f t="shared" si="39"/>
        <v>0</v>
      </c>
      <c r="L133" s="69">
        <f t="shared" si="39"/>
        <v>0</v>
      </c>
      <c r="M133" s="69">
        <f>+M134</f>
        <v>0</v>
      </c>
      <c r="N133" s="69">
        <f>+N134</f>
        <v>0</v>
      </c>
      <c r="O133" s="69">
        <f>+O134</f>
        <v>0</v>
      </c>
      <c r="P133" s="69">
        <f aca="true" t="shared" si="40" ref="P133:P167">+D133+E133+F133+G133+H133+I133+J133+K133+L133+M133+N133+O133</f>
        <v>0</v>
      </c>
    </row>
    <row r="134" spans="1:16" s="1" customFormat="1" ht="12.75">
      <c r="A134" s="79"/>
      <c r="B134" s="71" t="s">
        <v>359</v>
      </c>
      <c r="C134" s="71" t="s">
        <v>360</v>
      </c>
      <c r="D134" s="72">
        <f>+D135+D136+D137+D138+D139+D140+D141+D142+D143+D144+D145+D146+D147</f>
        <v>0</v>
      </c>
      <c r="E134" s="72">
        <f aca="true" t="shared" si="41" ref="E134:O134">+E135+E136+E137+E138+E139+E140+E141+E142+E143+E144+E145+E146+E147</f>
        <v>0</v>
      </c>
      <c r="F134" s="72">
        <f t="shared" si="41"/>
        <v>0</v>
      </c>
      <c r="G134" s="72">
        <f t="shared" si="41"/>
        <v>0</v>
      </c>
      <c r="H134" s="72">
        <f t="shared" si="41"/>
        <v>0</v>
      </c>
      <c r="I134" s="72">
        <f t="shared" si="41"/>
        <v>0</v>
      </c>
      <c r="J134" s="72">
        <f t="shared" si="41"/>
        <v>0</v>
      </c>
      <c r="K134" s="72">
        <f t="shared" si="41"/>
        <v>0</v>
      </c>
      <c r="L134" s="72">
        <f t="shared" si="41"/>
        <v>0</v>
      </c>
      <c r="M134" s="72">
        <f t="shared" si="41"/>
        <v>0</v>
      </c>
      <c r="N134" s="72">
        <f t="shared" si="41"/>
        <v>0</v>
      </c>
      <c r="O134" s="72">
        <f t="shared" si="41"/>
        <v>0</v>
      </c>
      <c r="P134" s="72">
        <f t="shared" si="40"/>
        <v>0</v>
      </c>
    </row>
    <row r="135" spans="1:16" s="88" customFormat="1" ht="12.75">
      <c r="A135" s="134" t="s">
        <v>512</v>
      </c>
      <c r="B135" s="134" t="s">
        <v>361</v>
      </c>
      <c r="C135" s="134" t="s">
        <v>362</v>
      </c>
      <c r="D135" s="106"/>
      <c r="E135" s="106"/>
      <c r="F135" s="106"/>
      <c r="G135" s="106"/>
      <c r="H135" s="106"/>
      <c r="I135" s="106"/>
      <c r="J135" s="106"/>
      <c r="K135" s="106"/>
      <c r="L135" s="138"/>
      <c r="M135" s="138"/>
      <c r="N135" s="138"/>
      <c r="O135" s="138"/>
      <c r="P135" s="137">
        <f t="shared" si="40"/>
        <v>0</v>
      </c>
    </row>
    <row r="136" spans="1:16" s="88" customFormat="1" ht="12.75">
      <c r="A136" s="134" t="s">
        <v>513</v>
      </c>
      <c r="B136" s="134" t="s">
        <v>363</v>
      </c>
      <c r="C136" s="134" t="s">
        <v>364</v>
      </c>
      <c r="D136" s="106"/>
      <c r="E136" s="106"/>
      <c r="F136" s="106"/>
      <c r="G136" s="106"/>
      <c r="H136" s="106"/>
      <c r="I136" s="106"/>
      <c r="J136" s="106"/>
      <c r="K136" s="106"/>
      <c r="L136" s="138"/>
      <c r="M136" s="138"/>
      <c r="N136" s="138"/>
      <c r="O136" s="138"/>
      <c r="P136" s="137">
        <f t="shared" si="40"/>
        <v>0</v>
      </c>
    </row>
    <row r="137" spans="1:16" s="88" customFormat="1" ht="12.75">
      <c r="A137" s="134" t="s">
        <v>514</v>
      </c>
      <c r="B137" s="134" t="s">
        <v>365</v>
      </c>
      <c r="C137" s="134" t="s">
        <v>366</v>
      </c>
      <c r="D137" s="106"/>
      <c r="E137" s="106"/>
      <c r="F137" s="106"/>
      <c r="G137" s="106"/>
      <c r="H137" s="106"/>
      <c r="I137" s="106"/>
      <c r="J137" s="106"/>
      <c r="K137" s="106"/>
      <c r="L137" s="138"/>
      <c r="M137" s="138"/>
      <c r="N137" s="138"/>
      <c r="O137" s="139"/>
      <c r="P137" s="137">
        <f t="shared" si="40"/>
        <v>0</v>
      </c>
    </row>
    <row r="138" spans="1:16" s="88" customFormat="1" ht="12.75">
      <c r="A138" s="134" t="s">
        <v>515</v>
      </c>
      <c r="B138" s="134" t="s">
        <v>367</v>
      </c>
      <c r="C138" s="134" t="s">
        <v>368</v>
      </c>
      <c r="D138" s="106"/>
      <c r="E138" s="106"/>
      <c r="F138" s="106"/>
      <c r="G138" s="106"/>
      <c r="H138" s="106"/>
      <c r="I138" s="106"/>
      <c r="J138" s="106"/>
      <c r="K138" s="106"/>
      <c r="L138" s="138"/>
      <c r="M138" s="138"/>
      <c r="N138" s="140"/>
      <c r="O138" s="138"/>
      <c r="P138" s="137">
        <f t="shared" si="40"/>
        <v>0</v>
      </c>
    </row>
    <row r="139" spans="1:16" s="88" customFormat="1" ht="12.75">
      <c r="A139" s="134" t="s">
        <v>516</v>
      </c>
      <c r="B139" s="134" t="s">
        <v>369</v>
      </c>
      <c r="C139" s="134" t="s">
        <v>370</v>
      </c>
      <c r="D139" s="106"/>
      <c r="E139" s="106"/>
      <c r="F139" s="106"/>
      <c r="G139" s="106"/>
      <c r="H139" s="106"/>
      <c r="I139" s="106"/>
      <c r="J139" s="106"/>
      <c r="K139" s="106"/>
      <c r="L139" s="138"/>
      <c r="M139" s="138"/>
      <c r="N139" s="138"/>
      <c r="O139" s="138"/>
      <c r="P139" s="137">
        <f t="shared" si="40"/>
        <v>0</v>
      </c>
    </row>
    <row r="140" spans="1:16" s="88" customFormat="1" ht="12.75">
      <c r="A140" s="134" t="s">
        <v>517</v>
      </c>
      <c r="B140" s="134" t="s">
        <v>371</v>
      </c>
      <c r="C140" s="134" t="s">
        <v>372</v>
      </c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37">
        <f t="shared" si="40"/>
        <v>0</v>
      </c>
    </row>
    <row r="141" spans="1:16" s="88" customFormat="1" ht="12.75">
      <c r="A141" s="134" t="s">
        <v>518</v>
      </c>
      <c r="B141" s="134" t="s">
        <v>373</v>
      </c>
      <c r="C141" s="134" t="s">
        <v>374</v>
      </c>
      <c r="D141" s="106"/>
      <c r="E141" s="106"/>
      <c r="F141" s="106"/>
      <c r="G141" s="106"/>
      <c r="H141" s="106"/>
      <c r="I141" s="106"/>
      <c r="J141" s="106"/>
      <c r="K141" s="106"/>
      <c r="L141" s="138"/>
      <c r="M141" s="138"/>
      <c r="N141" s="138"/>
      <c r="O141" s="138"/>
      <c r="P141" s="137">
        <f t="shared" si="40"/>
        <v>0</v>
      </c>
    </row>
    <row r="142" spans="1:16" s="88" customFormat="1" ht="12.75">
      <c r="A142" s="134" t="s">
        <v>519</v>
      </c>
      <c r="B142" s="136" t="s">
        <v>375</v>
      </c>
      <c r="C142" s="136" t="s">
        <v>376</v>
      </c>
      <c r="D142" s="106"/>
      <c r="E142" s="106"/>
      <c r="F142" s="106"/>
      <c r="G142" s="106"/>
      <c r="H142" s="106"/>
      <c r="I142" s="106"/>
      <c r="J142" s="106"/>
      <c r="K142" s="106"/>
      <c r="L142" s="138"/>
      <c r="M142" s="138"/>
      <c r="N142" s="138"/>
      <c r="O142" s="138"/>
      <c r="P142" s="137">
        <f t="shared" si="40"/>
        <v>0</v>
      </c>
    </row>
    <row r="143" spans="1:16" s="88" customFormat="1" ht="12.75">
      <c r="A143" s="134" t="s">
        <v>520</v>
      </c>
      <c r="B143" s="136" t="s">
        <v>377</v>
      </c>
      <c r="C143" s="136" t="s">
        <v>378</v>
      </c>
      <c r="D143" s="106"/>
      <c r="E143" s="106"/>
      <c r="F143" s="106"/>
      <c r="G143" s="106"/>
      <c r="H143" s="106"/>
      <c r="I143" s="106"/>
      <c r="J143" s="106"/>
      <c r="K143" s="106"/>
      <c r="L143" s="138"/>
      <c r="M143" s="138"/>
      <c r="N143" s="138"/>
      <c r="O143" s="138"/>
      <c r="P143" s="137">
        <f t="shared" si="40"/>
        <v>0</v>
      </c>
    </row>
    <row r="144" spans="1:16" s="88" customFormat="1" ht="12.75">
      <c r="A144" s="134" t="s">
        <v>521</v>
      </c>
      <c r="B144" s="136" t="s">
        <v>379</v>
      </c>
      <c r="C144" s="136" t="s">
        <v>380</v>
      </c>
      <c r="D144" s="106"/>
      <c r="E144" s="106"/>
      <c r="F144" s="106"/>
      <c r="G144" s="106"/>
      <c r="H144" s="106"/>
      <c r="I144" s="106"/>
      <c r="J144" s="106"/>
      <c r="K144" s="106"/>
      <c r="L144" s="138"/>
      <c r="M144" s="138"/>
      <c r="N144" s="138"/>
      <c r="O144" s="138"/>
      <c r="P144" s="137">
        <f t="shared" si="40"/>
        <v>0</v>
      </c>
    </row>
    <row r="145" spans="1:16" s="88" customFormat="1" ht="12.75">
      <c r="A145" s="134" t="s">
        <v>522</v>
      </c>
      <c r="B145" s="136" t="s">
        <v>381</v>
      </c>
      <c r="C145" s="136" t="s">
        <v>382</v>
      </c>
      <c r="D145" s="106"/>
      <c r="E145" s="106"/>
      <c r="F145" s="106"/>
      <c r="G145" s="106"/>
      <c r="H145" s="106"/>
      <c r="I145" s="106"/>
      <c r="J145" s="106"/>
      <c r="K145" s="106"/>
      <c r="L145" s="138"/>
      <c r="M145" s="138"/>
      <c r="N145" s="138"/>
      <c r="O145" s="138"/>
      <c r="P145" s="137">
        <f t="shared" si="40"/>
        <v>0</v>
      </c>
    </row>
    <row r="146" spans="1:16" s="88" customFormat="1" ht="12.75">
      <c r="A146" s="134" t="s">
        <v>523</v>
      </c>
      <c r="B146" s="136" t="s">
        <v>383</v>
      </c>
      <c r="C146" s="136" t="s">
        <v>384</v>
      </c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37">
        <f t="shared" si="40"/>
        <v>0</v>
      </c>
    </row>
    <row r="147" spans="1:16" s="88" customFormat="1" ht="12.75">
      <c r="A147" s="134" t="s">
        <v>524</v>
      </c>
      <c r="B147" s="136" t="s">
        <v>436</v>
      </c>
      <c r="C147" s="136" t="s">
        <v>437</v>
      </c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37">
        <f t="shared" si="40"/>
        <v>0</v>
      </c>
    </row>
    <row r="148" spans="1:16" s="1" customFormat="1" ht="12.75">
      <c r="A148" s="81"/>
      <c r="B148" s="68" t="s">
        <v>414</v>
      </c>
      <c r="C148" s="68" t="s">
        <v>415</v>
      </c>
      <c r="D148" s="69">
        <f>+D149+D152</f>
        <v>0</v>
      </c>
      <c r="E148" s="69">
        <f aca="true" t="shared" si="42" ref="E148:O148">+E149+E152</f>
        <v>0</v>
      </c>
      <c r="F148" s="69">
        <f t="shared" si="42"/>
        <v>0</v>
      </c>
      <c r="G148" s="69">
        <f t="shared" si="42"/>
        <v>0</v>
      </c>
      <c r="H148" s="69">
        <f t="shared" si="42"/>
        <v>0</v>
      </c>
      <c r="I148" s="69">
        <f t="shared" si="42"/>
        <v>0</v>
      </c>
      <c r="J148" s="69">
        <f t="shared" si="42"/>
        <v>0</v>
      </c>
      <c r="K148" s="69">
        <f t="shared" si="42"/>
        <v>0</v>
      </c>
      <c r="L148" s="69">
        <f t="shared" si="42"/>
        <v>0</v>
      </c>
      <c r="M148" s="69">
        <f t="shared" si="42"/>
        <v>0</v>
      </c>
      <c r="N148" s="69">
        <f t="shared" si="42"/>
        <v>0</v>
      </c>
      <c r="O148" s="69">
        <f t="shared" si="42"/>
        <v>0</v>
      </c>
      <c r="P148" s="69">
        <f t="shared" si="40"/>
        <v>0</v>
      </c>
    </row>
    <row r="149" spans="1:16" s="1" customFormat="1" ht="12.75">
      <c r="A149" s="79"/>
      <c r="B149" s="71" t="s">
        <v>359</v>
      </c>
      <c r="C149" s="71" t="s">
        <v>416</v>
      </c>
      <c r="D149" s="72">
        <f>+D150+D151</f>
        <v>0</v>
      </c>
      <c r="E149" s="72">
        <f aca="true" t="shared" si="43" ref="E149:O149">+E150+E151</f>
        <v>0</v>
      </c>
      <c r="F149" s="72">
        <f t="shared" si="43"/>
        <v>0</v>
      </c>
      <c r="G149" s="72">
        <f t="shared" si="43"/>
        <v>0</v>
      </c>
      <c r="H149" s="72">
        <f t="shared" si="43"/>
        <v>0</v>
      </c>
      <c r="I149" s="72">
        <f t="shared" si="43"/>
        <v>0</v>
      </c>
      <c r="J149" s="72">
        <f t="shared" si="43"/>
        <v>0</v>
      </c>
      <c r="K149" s="72">
        <f t="shared" si="43"/>
        <v>0</v>
      </c>
      <c r="L149" s="72">
        <f t="shared" si="43"/>
        <v>0</v>
      </c>
      <c r="M149" s="72">
        <f t="shared" si="43"/>
        <v>0</v>
      </c>
      <c r="N149" s="72">
        <f t="shared" si="43"/>
        <v>0</v>
      </c>
      <c r="O149" s="72">
        <f t="shared" si="43"/>
        <v>0</v>
      </c>
      <c r="P149" s="72">
        <f t="shared" si="40"/>
        <v>0</v>
      </c>
    </row>
    <row r="150" spans="1:16" s="88" customFormat="1" ht="12.75">
      <c r="A150" s="134" t="s">
        <v>525</v>
      </c>
      <c r="B150" s="136" t="s">
        <v>417</v>
      </c>
      <c r="C150" s="136" t="s">
        <v>418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37">
        <f t="shared" si="40"/>
        <v>0</v>
      </c>
    </row>
    <row r="151" spans="1:16" s="88" customFormat="1" ht="12.75">
      <c r="A151" s="134" t="s">
        <v>525</v>
      </c>
      <c r="B151" s="141" t="s">
        <v>419</v>
      </c>
      <c r="C151" s="136" t="s">
        <v>420</v>
      </c>
      <c r="D151" s="125"/>
      <c r="E151" s="142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37">
        <f t="shared" si="40"/>
        <v>0</v>
      </c>
    </row>
    <row r="152" spans="1:16" s="1" customFormat="1" ht="12.75">
      <c r="A152" s="79"/>
      <c r="B152" s="77" t="s">
        <v>422</v>
      </c>
      <c r="C152" s="71" t="s">
        <v>423</v>
      </c>
      <c r="D152" s="71">
        <f>+D153+D154</f>
        <v>0</v>
      </c>
      <c r="E152" s="72">
        <f>+E153+E154</f>
        <v>0</v>
      </c>
      <c r="F152" s="71">
        <f aca="true" t="shared" si="44" ref="F152:N152">+F153+F154</f>
        <v>0</v>
      </c>
      <c r="G152" s="71">
        <f t="shared" si="44"/>
        <v>0</v>
      </c>
      <c r="H152" s="71">
        <f t="shared" si="44"/>
        <v>0</v>
      </c>
      <c r="I152" s="71">
        <f t="shared" si="44"/>
        <v>0</v>
      </c>
      <c r="J152" s="71">
        <f t="shared" si="44"/>
        <v>0</v>
      </c>
      <c r="K152" s="71">
        <f t="shared" si="44"/>
        <v>0</v>
      </c>
      <c r="L152" s="71">
        <f t="shared" si="44"/>
        <v>0</v>
      </c>
      <c r="M152" s="71">
        <f t="shared" si="44"/>
        <v>0</v>
      </c>
      <c r="N152" s="71">
        <f t="shared" si="44"/>
        <v>0</v>
      </c>
      <c r="O152" s="72">
        <f>+O153+O154</f>
        <v>0</v>
      </c>
      <c r="P152" s="72">
        <f t="shared" si="40"/>
        <v>0</v>
      </c>
    </row>
    <row r="153" spans="1:16" s="88" customFormat="1" ht="12.75">
      <c r="A153" s="134" t="s">
        <v>526</v>
      </c>
      <c r="B153" s="141" t="s">
        <v>424</v>
      </c>
      <c r="C153" s="136" t="s">
        <v>421</v>
      </c>
      <c r="D153" s="125"/>
      <c r="E153" s="142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37">
        <f t="shared" si="40"/>
        <v>0</v>
      </c>
    </row>
    <row r="154" spans="1:16" s="88" customFormat="1" ht="12.75">
      <c r="A154" s="134" t="s">
        <v>526</v>
      </c>
      <c r="B154" s="141" t="s">
        <v>425</v>
      </c>
      <c r="C154" s="136" t="s">
        <v>420</v>
      </c>
      <c r="D154" s="125"/>
      <c r="E154" s="142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37">
        <f t="shared" si="40"/>
        <v>0</v>
      </c>
    </row>
    <row r="155" spans="1:16" s="1" customFormat="1" ht="12.75">
      <c r="A155" s="81"/>
      <c r="B155" s="78" t="s">
        <v>385</v>
      </c>
      <c r="C155" s="68" t="s">
        <v>386</v>
      </c>
      <c r="D155" s="69">
        <f>+D156+D159+D162</f>
        <v>0</v>
      </c>
      <c r="E155" s="69">
        <f>+E156+E159+E162</f>
        <v>0</v>
      </c>
      <c r="F155" s="69">
        <f aca="true" t="shared" si="45" ref="F155:O155">+F156+F159+F162</f>
        <v>0</v>
      </c>
      <c r="G155" s="69">
        <f t="shared" si="45"/>
        <v>0</v>
      </c>
      <c r="H155" s="69">
        <f t="shared" si="45"/>
        <v>0</v>
      </c>
      <c r="I155" s="69">
        <f t="shared" si="45"/>
        <v>0</v>
      </c>
      <c r="J155" s="69">
        <f t="shared" si="45"/>
        <v>0</v>
      </c>
      <c r="K155" s="69">
        <f t="shared" si="45"/>
        <v>0</v>
      </c>
      <c r="L155" s="69">
        <f t="shared" si="45"/>
        <v>0</v>
      </c>
      <c r="M155" s="69">
        <f t="shared" si="45"/>
        <v>0</v>
      </c>
      <c r="N155" s="69">
        <f t="shared" si="45"/>
        <v>0</v>
      </c>
      <c r="O155" s="69">
        <f t="shared" si="45"/>
        <v>0</v>
      </c>
      <c r="P155" s="69">
        <f t="shared" si="40"/>
        <v>0</v>
      </c>
    </row>
    <row r="156" spans="1:16" s="3" customFormat="1" ht="12.75">
      <c r="A156" s="79"/>
      <c r="B156" s="77" t="s">
        <v>426</v>
      </c>
      <c r="C156" s="71" t="s">
        <v>427</v>
      </c>
      <c r="D156" s="72">
        <f>+D157+D158</f>
        <v>0</v>
      </c>
      <c r="E156" s="72">
        <f aca="true" t="shared" si="46" ref="E156:O156">+E157+E158</f>
        <v>0</v>
      </c>
      <c r="F156" s="72">
        <f t="shared" si="46"/>
        <v>0</v>
      </c>
      <c r="G156" s="72">
        <f t="shared" si="46"/>
        <v>0</v>
      </c>
      <c r="H156" s="72">
        <f t="shared" si="46"/>
        <v>0</v>
      </c>
      <c r="I156" s="72">
        <f t="shared" si="46"/>
        <v>0</v>
      </c>
      <c r="J156" s="72">
        <f t="shared" si="46"/>
        <v>0</v>
      </c>
      <c r="K156" s="72">
        <f t="shared" si="46"/>
        <v>0</v>
      </c>
      <c r="L156" s="72">
        <f t="shared" si="46"/>
        <v>0</v>
      </c>
      <c r="M156" s="72">
        <f t="shared" si="46"/>
        <v>0</v>
      </c>
      <c r="N156" s="72">
        <f t="shared" si="46"/>
        <v>0</v>
      </c>
      <c r="O156" s="72">
        <f t="shared" si="46"/>
        <v>0</v>
      </c>
      <c r="P156" s="72">
        <f t="shared" si="40"/>
        <v>0</v>
      </c>
    </row>
    <row r="157" spans="1:16" s="104" customFormat="1" ht="12.75">
      <c r="A157" s="136" t="s">
        <v>527</v>
      </c>
      <c r="B157" s="141" t="s">
        <v>428</v>
      </c>
      <c r="C157" s="136" t="s">
        <v>421</v>
      </c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>
        <f t="shared" si="40"/>
        <v>0</v>
      </c>
    </row>
    <row r="158" spans="1:16" s="104" customFormat="1" ht="12.75">
      <c r="A158" s="136" t="s">
        <v>527</v>
      </c>
      <c r="B158" s="104" t="s">
        <v>429</v>
      </c>
      <c r="C158" s="136" t="s">
        <v>420</v>
      </c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>
        <f t="shared" si="40"/>
        <v>0</v>
      </c>
    </row>
    <row r="159" spans="1:16" s="3" customFormat="1" ht="12.75">
      <c r="A159" s="79"/>
      <c r="B159" s="71" t="s">
        <v>430</v>
      </c>
      <c r="C159" s="71" t="s">
        <v>431</v>
      </c>
      <c r="D159" s="72">
        <f>+D160+D161</f>
        <v>0</v>
      </c>
      <c r="E159" s="72">
        <f aca="true" t="shared" si="47" ref="E159:O159">+E160+E161</f>
        <v>0</v>
      </c>
      <c r="F159" s="72">
        <f t="shared" si="47"/>
        <v>0</v>
      </c>
      <c r="G159" s="72">
        <f t="shared" si="47"/>
        <v>0</v>
      </c>
      <c r="H159" s="72">
        <f t="shared" si="47"/>
        <v>0</v>
      </c>
      <c r="I159" s="72">
        <f t="shared" si="47"/>
        <v>0</v>
      </c>
      <c r="J159" s="72">
        <f t="shared" si="47"/>
        <v>0</v>
      </c>
      <c r="K159" s="72">
        <f t="shared" si="47"/>
        <v>0</v>
      </c>
      <c r="L159" s="72">
        <f t="shared" si="47"/>
        <v>0</v>
      </c>
      <c r="M159" s="72">
        <f t="shared" si="47"/>
        <v>0</v>
      </c>
      <c r="N159" s="72">
        <f t="shared" si="47"/>
        <v>0</v>
      </c>
      <c r="O159" s="72">
        <f t="shared" si="47"/>
        <v>0</v>
      </c>
      <c r="P159" s="72">
        <f t="shared" si="40"/>
        <v>0</v>
      </c>
    </row>
    <row r="160" spans="1:16" s="104" customFormat="1" ht="12.75">
      <c r="A160" s="136" t="s">
        <v>528</v>
      </c>
      <c r="B160" s="136" t="s">
        <v>432</v>
      </c>
      <c r="C160" s="136" t="s">
        <v>421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>
        <f t="shared" si="40"/>
        <v>0</v>
      </c>
    </row>
    <row r="161" spans="1:16" s="104" customFormat="1" ht="12.75">
      <c r="A161" s="136" t="s">
        <v>528</v>
      </c>
      <c r="B161" s="136" t="s">
        <v>433</v>
      </c>
      <c r="C161" s="136" t="s">
        <v>420</v>
      </c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>
        <f t="shared" si="40"/>
        <v>0</v>
      </c>
    </row>
    <row r="162" spans="1:16" s="1" customFormat="1" ht="12.75">
      <c r="A162" s="79"/>
      <c r="B162" s="71" t="s">
        <v>387</v>
      </c>
      <c r="C162" s="71" t="s">
        <v>388</v>
      </c>
      <c r="D162" s="72">
        <f>+D163+D164+D165</f>
        <v>0</v>
      </c>
      <c r="E162" s="72">
        <f aca="true" t="shared" si="48" ref="E162:O162">+E163+E164+E165</f>
        <v>0</v>
      </c>
      <c r="F162" s="72">
        <f t="shared" si="48"/>
        <v>0</v>
      </c>
      <c r="G162" s="72">
        <f t="shared" si="48"/>
        <v>0</v>
      </c>
      <c r="H162" s="72">
        <f t="shared" si="48"/>
        <v>0</v>
      </c>
      <c r="I162" s="72">
        <f t="shared" si="48"/>
        <v>0</v>
      </c>
      <c r="J162" s="72">
        <f t="shared" si="48"/>
        <v>0</v>
      </c>
      <c r="K162" s="72">
        <f t="shared" si="48"/>
        <v>0</v>
      </c>
      <c r="L162" s="72">
        <f t="shared" si="48"/>
        <v>0</v>
      </c>
      <c r="M162" s="72">
        <f t="shared" si="48"/>
        <v>0</v>
      </c>
      <c r="N162" s="72">
        <f t="shared" si="48"/>
        <v>0</v>
      </c>
      <c r="O162" s="72">
        <f t="shared" si="48"/>
        <v>0</v>
      </c>
      <c r="P162" s="72">
        <f t="shared" si="40"/>
        <v>0</v>
      </c>
    </row>
    <row r="163" spans="1:16" s="88" customFormat="1" ht="12.75">
      <c r="A163" s="134" t="s">
        <v>529</v>
      </c>
      <c r="B163" s="134" t="s">
        <v>389</v>
      </c>
      <c r="C163" s="134" t="s">
        <v>411</v>
      </c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37">
        <f t="shared" si="40"/>
        <v>0</v>
      </c>
    </row>
    <row r="164" spans="1:16" s="88" customFormat="1" ht="12.75">
      <c r="A164" s="134" t="s">
        <v>529</v>
      </c>
      <c r="B164" s="134" t="s">
        <v>434</v>
      </c>
      <c r="C164" s="136" t="s">
        <v>421</v>
      </c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37">
        <f t="shared" si="40"/>
        <v>0</v>
      </c>
    </row>
    <row r="165" spans="1:16" s="88" customFormat="1" ht="12.75">
      <c r="A165" s="134" t="s">
        <v>529</v>
      </c>
      <c r="B165" s="134" t="s">
        <v>435</v>
      </c>
      <c r="C165" s="136" t="s">
        <v>420</v>
      </c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37">
        <f t="shared" si="40"/>
        <v>0</v>
      </c>
    </row>
    <row r="166" spans="1:16" s="1" customFormat="1" ht="12.75">
      <c r="A166" s="81"/>
      <c r="B166" s="68" t="s">
        <v>390</v>
      </c>
      <c r="C166" s="68" t="s">
        <v>391</v>
      </c>
      <c r="D166" s="69">
        <f>+D167</f>
        <v>0</v>
      </c>
      <c r="E166" s="69">
        <f aca="true" t="shared" si="49" ref="E166:O166">+E167</f>
        <v>0</v>
      </c>
      <c r="F166" s="69">
        <f t="shared" si="49"/>
        <v>0</v>
      </c>
      <c r="G166" s="69">
        <f t="shared" si="49"/>
        <v>0</v>
      </c>
      <c r="H166" s="69">
        <f t="shared" si="49"/>
        <v>0</v>
      </c>
      <c r="I166" s="69">
        <f t="shared" si="49"/>
        <v>0</v>
      </c>
      <c r="J166" s="69">
        <f t="shared" si="49"/>
        <v>0</v>
      </c>
      <c r="K166" s="69">
        <f t="shared" si="49"/>
        <v>0</v>
      </c>
      <c r="L166" s="69">
        <f t="shared" si="49"/>
        <v>0</v>
      </c>
      <c r="M166" s="69">
        <f t="shared" si="49"/>
        <v>0</v>
      </c>
      <c r="N166" s="69">
        <f t="shared" si="49"/>
        <v>0</v>
      </c>
      <c r="O166" s="69">
        <f t="shared" si="49"/>
        <v>0</v>
      </c>
      <c r="P166" s="69">
        <f t="shared" si="40"/>
        <v>0</v>
      </c>
    </row>
    <row r="167" spans="1:16" s="1" customFormat="1" ht="12.75">
      <c r="A167" s="79"/>
      <c r="B167" s="71" t="s">
        <v>392</v>
      </c>
      <c r="C167" s="71" t="s">
        <v>391</v>
      </c>
      <c r="D167" s="72">
        <f>SUM(D168:D172)</f>
        <v>0</v>
      </c>
      <c r="E167" s="72">
        <f aca="true" t="shared" si="50" ref="E167:O167">SUM(E168:E172)</f>
        <v>0</v>
      </c>
      <c r="F167" s="72">
        <f t="shared" si="50"/>
        <v>0</v>
      </c>
      <c r="G167" s="72">
        <f t="shared" si="50"/>
        <v>0</v>
      </c>
      <c r="H167" s="72">
        <f t="shared" si="50"/>
        <v>0</v>
      </c>
      <c r="I167" s="72">
        <f t="shared" si="50"/>
        <v>0</v>
      </c>
      <c r="J167" s="72">
        <f t="shared" si="50"/>
        <v>0</v>
      </c>
      <c r="K167" s="72">
        <f t="shared" si="50"/>
        <v>0</v>
      </c>
      <c r="L167" s="72">
        <f t="shared" si="50"/>
        <v>0</v>
      </c>
      <c r="M167" s="72">
        <f t="shared" si="50"/>
        <v>0</v>
      </c>
      <c r="N167" s="72">
        <f t="shared" si="50"/>
        <v>0</v>
      </c>
      <c r="O167" s="72">
        <f t="shared" si="50"/>
        <v>0</v>
      </c>
      <c r="P167" s="72">
        <f t="shared" si="40"/>
        <v>0</v>
      </c>
    </row>
    <row r="168" spans="1:16" s="88" customFormat="1" ht="12.75">
      <c r="A168" s="134" t="s">
        <v>530</v>
      </c>
      <c r="B168" s="134" t="s">
        <v>393</v>
      </c>
      <c r="C168" s="134" t="s">
        <v>394</v>
      </c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35">
        <f>SUM(D168:O168)</f>
        <v>0</v>
      </c>
    </row>
    <row r="169" spans="1:16" s="88" customFormat="1" ht="12.75">
      <c r="A169" s="134" t="s">
        <v>530</v>
      </c>
      <c r="B169" s="134" t="s">
        <v>395</v>
      </c>
      <c r="C169" s="134" t="s">
        <v>396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35">
        <f>SUM(D169:O169)</f>
        <v>0</v>
      </c>
    </row>
    <row r="170" spans="1:16" s="88" customFormat="1" ht="12.75">
      <c r="A170" s="134" t="s">
        <v>530</v>
      </c>
      <c r="B170" s="134" t="s">
        <v>397</v>
      </c>
      <c r="C170" s="134" t="s">
        <v>398</v>
      </c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35">
        <f>SUM(D170:O170)</f>
        <v>0</v>
      </c>
    </row>
    <row r="171" spans="1:16" s="88" customFormat="1" ht="12.75">
      <c r="A171" s="134" t="s">
        <v>530</v>
      </c>
      <c r="B171" s="134" t="s">
        <v>399</v>
      </c>
      <c r="C171" s="134" t="s">
        <v>400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35">
        <f>SUM(D171:O171)</f>
        <v>0</v>
      </c>
    </row>
    <row r="172" spans="1:16" s="88" customFormat="1" ht="12.75">
      <c r="A172" s="134" t="s">
        <v>530</v>
      </c>
      <c r="B172" s="134" t="s">
        <v>401</v>
      </c>
      <c r="C172" s="134" t="s">
        <v>85</v>
      </c>
      <c r="D172" s="106"/>
      <c r="E172" s="106"/>
      <c r="F172" s="106"/>
      <c r="G172" s="106"/>
      <c r="H172" s="106"/>
      <c r="I172" s="106"/>
      <c r="J172" s="106"/>
      <c r="K172" s="106"/>
      <c r="L172" s="138"/>
      <c r="M172" s="138"/>
      <c r="N172" s="138"/>
      <c r="O172" s="138"/>
      <c r="P172" s="135">
        <f>SUM(D172:O172)</f>
        <v>0</v>
      </c>
    </row>
    <row r="173" spans="4:16" s="63" customFormat="1" ht="3.75" customHeight="1" thickBot="1">
      <c r="D173" s="64"/>
      <c r="E173" s="64"/>
      <c r="F173" s="64"/>
      <c r="G173" s="64"/>
      <c r="H173" s="64"/>
      <c r="I173" s="64"/>
      <c r="J173" s="64"/>
      <c r="K173" s="64"/>
      <c r="L173" s="30"/>
      <c r="M173" s="30"/>
      <c r="N173" s="30"/>
      <c r="O173" s="30"/>
      <c r="P173" s="65"/>
    </row>
    <row r="174" spans="2:16" s="1" customFormat="1" ht="13.5" thickBot="1">
      <c r="B174" s="63"/>
      <c r="C174" s="66" t="s">
        <v>402</v>
      </c>
      <c r="D174" s="70">
        <f aca="true" t="shared" si="51" ref="D174:P174">+D18+D47+D90+D99+D110+D133+D148+D155+D166</f>
        <v>0</v>
      </c>
      <c r="E174" s="70">
        <f t="shared" si="51"/>
        <v>0</v>
      </c>
      <c r="F174" s="70">
        <f t="shared" si="51"/>
        <v>0</v>
      </c>
      <c r="G174" s="70">
        <f t="shared" si="51"/>
        <v>0</v>
      </c>
      <c r="H174" s="70">
        <f t="shared" si="51"/>
        <v>0</v>
      </c>
      <c r="I174" s="70">
        <f t="shared" si="51"/>
        <v>0</v>
      </c>
      <c r="J174" s="70">
        <f t="shared" si="51"/>
        <v>0</v>
      </c>
      <c r="K174" s="70">
        <f t="shared" si="51"/>
        <v>0</v>
      </c>
      <c r="L174" s="70">
        <f t="shared" si="51"/>
        <v>0</v>
      </c>
      <c r="M174" s="70">
        <f t="shared" si="51"/>
        <v>0</v>
      </c>
      <c r="N174" s="70">
        <f t="shared" si="51"/>
        <v>0</v>
      </c>
      <c r="O174" s="70">
        <f t="shared" si="51"/>
        <v>0</v>
      </c>
      <c r="P174" s="70">
        <f t="shared" si="51"/>
        <v>0</v>
      </c>
    </row>
    <row r="175" s="1" customFormat="1" ht="12.75"/>
    <row r="176" s="1" customFormat="1" ht="12.75"/>
    <row r="177" s="1" customFormat="1" ht="12.75"/>
    <row r="178" s="1" customFormat="1" ht="12.75"/>
    <row r="179" spans="2:16" s="1" customFormat="1" ht="15.75">
      <c r="B179" s="143"/>
      <c r="C179" s="143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5:12" s="1" customFormat="1" ht="15.75">
      <c r="E180" s="61"/>
      <c r="F180" s="60"/>
      <c r="G180" s="60"/>
      <c r="L180" s="61"/>
    </row>
    <row r="181" spans="4:7" s="1" customFormat="1" ht="15.75">
      <c r="D181" s="60"/>
      <c r="E181" s="60"/>
      <c r="F181" s="60"/>
      <c r="G181" s="60"/>
    </row>
    <row r="182" spans="3:16" s="1" customFormat="1" ht="15.75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spans="4:7" s="1" customFormat="1" ht="15.75">
      <c r="D183" s="60"/>
      <c r="E183" s="60"/>
      <c r="F183" s="60"/>
      <c r="G183" s="60"/>
    </row>
    <row r="184" spans="3:15" ht="15.75">
      <c r="C184" s="61"/>
      <c r="E184" s="61"/>
      <c r="F184" s="61"/>
      <c r="H184" s="61"/>
      <c r="J184" s="61"/>
      <c r="K184" s="61"/>
      <c r="L184" s="61"/>
      <c r="M184" s="61"/>
      <c r="N184" s="61"/>
      <c r="O184" s="61"/>
    </row>
    <row r="185" spans="4:7" ht="15.75">
      <c r="D185" s="60"/>
      <c r="E185" s="60"/>
      <c r="F185" s="60"/>
      <c r="G185" s="60"/>
    </row>
    <row r="186" spans="4:7" ht="15.75">
      <c r="D186" s="60"/>
      <c r="E186" s="60"/>
      <c r="F186" s="60"/>
      <c r="G186" s="60"/>
    </row>
    <row r="187" spans="3:16" ht="15.75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</sheetData>
  <sheetProtection/>
  <mergeCells count="11">
    <mergeCell ref="P14:P15"/>
    <mergeCell ref="A7:P7"/>
    <mergeCell ref="A8:P8"/>
    <mergeCell ref="O10:P10"/>
    <mergeCell ref="O12:P12"/>
    <mergeCell ref="H14:O14"/>
    <mergeCell ref="A14:A16"/>
    <mergeCell ref="B179:C179"/>
    <mergeCell ref="D14:G14"/>
    <mergeCell ref="B14:B16"/>
    <mergeCell ref="C14:C16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14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Veracruz, Ver.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Congreso del Estado</dc:creator>
  <cp:keywords/>
  <dc:description/>
  <cp:lastModifiedBy>H Congreso del Estado</cp:lastModifiedBy>
  <cp:lastPrinted>2014-09-04T09:10:15Z</cp:lastPrinted>
  <dcterms:created xsi:type="dcterms:W3CDTF">2014-09-02T11:33:14Z</dcterms:created>
  <dcterms:modified xsi:type="dcterms:W3CDTF">2014-09-04T10:29:53Z</dcterms:modified>
  <cp:category/>
  <cp:version/>
  <cp:contentType/>
  <cp:contentStatus/>
</cp:coreProperties>
</file>